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ate1904="1" showInkAnnotation="0" codeName="ThisWorkbook" autoCompressPictures="0"/>
  <bookViews>
    <workbookView xWindow="570" yWindow="120" windowWidth="19410" windowHeight="11010" tabRatio="960" activeTab="3"/>
  </bookViews>
  <sheets>
    <sheet name="MMEquipe Pist Jeune " sheetId="39" r:id="rId1"/>
    <sheet name="MMEquipe Pist Adulte" sheetId="40" r:id="rId2"/>
    <sheet name="MMEquipe Cara Jeune " sheetId="41" r:id="rId3"/>
    <sheet name="MMEquipe Cara Adulte" sheetId="42" r:id="rId4"/>
    <sheet name="Clb Q (2)" sheetId="38" state="hidden" r:id="rId5"/>
  </sheets>
  <definedNames>
    <definedName name="_xlnm.Print_Area" localSheetId="4">'Clb Q (2)'!$B$1:$N$31</definedName>
    <definedName name="_xlnm.Print_Area" localSheetId="0">'MMEquipe Pist Jeune '!$A:$P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41"/>
  <c r="I10" i="39"/>
  <c r="P10" s="1"/>
  <c r="O10"/>
  <c r="I9"/>
  <c r="O9"/>
  <c r="I12" i="42"/>
  <c r="P12" s="1"/>
  <c r="O12"/>
  <c r="I10"/>
  <c r="O10"/>
  <c r="I9"/>
  <c r="O9"/>
  <c r="I11"/>
  <c r="O11"/>
  <c r="I8"/>
  <c r="O8"/>
  <c r="I13" i="41"/>
  <c r="I12"/>
  <c r="P12" s="1"/>
  <c r="O12"/>
  <c r="I11"/>
  <c r="O11"/>
  <c r="I10"/>
  <c r="O10"/>
  <c r="I9"/>
  <c r="O9"/>
  <c r="I8"/>
  <c r="O8"/>
  <c r="I9" i="40"/>
  <c r="O9"/>
  <c r="I11"/>
  <c r="O11"/>
  <c r="I10"/>
  <c r="O10"/>
  <c r="I8"/>
  <c r="O8"/>
  <c r="I12"/>
  <c r="O12"/>
  <c r="I8" i="39"/>
  <c r="O8"/>
  <c r="P8"/>
  <c r="K25" i="38"/>
  <c r="C25"/>
  <c r="K9"/>
  <c r="C9"/>
  <c r="K17"/>
  <c r="C17"/>
  <c r="K1"/>
  <c r="C1"/>
  <c r="F11"/>
  <c r="G11"/>
  <c r="E11"/>
  <c r="D11"/>
  <c r="A11"/>
  <c r="F12"/>
  <c r="G12"/>
  <c r="E12"/>
  <c r="D12"/>
  <c r="A12"/>
  <c r="F13"/>
  <c r="G13"/>
  <c r="E13"/>
  <c r="D13"/>
  <c r="A13"/>
  <c r="F14"/>
  <c r="G14"/>
  <c r="E14"/>
  <c r="D14"/>
  <c r="A14"/>
  <c r="F15"/>
  <c r="G15"/>
  <c r="E15"/>
  <c r="D15"/>
  <c r="A15"/>
  <c r="N3"/>
  <c r="O3"/>
  <c r="M3"/>
  <c r="L3"/>
  <c r="I3"/>
  <c r="N4"/>
  <c r="O4"/>
  <c r="M4"/>
  <c r="L4"/>
  <c r="I4"/>
  <c r="N5"/>
  <c r="O5"/>
  <c r="M5"/>
  <c r="L5"/>
  <c r="I5"/>
  <c r="N6"/>
  <c r="O6"/>
  <c r="M6"/>
  <c r="L6"/>
  <c r="I6"/>
  <c r="N7"/>
  <c r="O7"/>
  <c r="M7"/>
  <c r="L7"/>
  <c r="I7"/>
  <c r="K7"/>
  <c r="K6"/>
  <c r="K3"/>
  <c r="K4"/>
  <c r="K5"/>
  <c r="J7"/>
  <c r="J6"/>
  <c r="J3"/>
  <c r="J4"/>
  <c r="J5"/>
  <c r="N1"/>
  <c r="N11"/>
  <c r="O11"/>
  <c r="M11"/>
  <c r="L11"/>
  <c r="I11"/>
  <c r="N12"/>
  <c r="O12"/>
  <c r="M12"/>
  <c r="L12"/>
  <c r="I12"/>
  <c r="N13"/>
  <c r="O13"/>
  <c r="M13"/>
  <c r="L13"/>
  <c r="I13"/>
  <c r="N14"/>
  <c r="O14"/>
  <c r="M14"/>
  <c r="L14"/>
  <c r="I14"/>
  <c r="N15"/>
  <c r="O15"/>
  <c r="M15"/>
  <c r="L15"/>
  <c r="I15"/>
  <c r="K15"/>
  <c r="K14"/>
  <c r="K12"/>
  <c r="K11"/>
  <c r="K13"/>
  <c r="J15"/>
  <c r="J14"/>
  <c r="J12"/>
  <c r="J11"/>
  <c r="J13"/>
  <c r="N9"/>
  <c r="N17"/>
  <c r="N19"/>
  <c r="O19"/>
  <c r="M19"/>
  <c r="L19"/>
  <c r="I19"/>
  <c r="N20"/>
  <c r="O20"/>
  <c r="M20"/>
  <c r="L20"/>
  <c r="I20"/>
  <c r="N21"/>
  <c r="O21"/>
  <c r="M21"/>
  <c r="L21"/>
  <c r="I21"/>
  <c r="N22"/>
  <c r="O22"/>
  <c r="M22"/>
  <c r="L22"/>
  <c r="I22"/>
  <c r="N23"/>
  <c r="O23"/>
  <c r="M23"/>
  <c r="L23"/>
  <c r="I23"/>
  <c r="K23"/>
  <c r="K21"/>
  <c r="K22"/>
  <c r="K19"/>
  <c r="K20"/>
  <c r="J23"/>
  <c r="J21"/>
  <c r="J22"/>
  <c r="J19"/>
  <c r="J20"/>
  <c r="N27"/>
  <c r="O27"/>
  <c r="M27"/>
  <c r="L27"/>
  <c r="I27"/>
  <c r="N28"/>
  <c r="O28"/>
  <c r="M28"/>
  <c r="L28"/>
  <c r="I28"/>
  <c r="N29"/>
  <c r="O29"/>
  <c r="M29"/>
  <c r="L29"/>
  <c r="I29"/>
  <c r="N30"/>
  <c r="O30"/>
  <c r="M30"/>
  <c r="L30"/>
  <c r="I30"/>
  <c r="N31"/>
  <c r="O31"/>
  <c r="M31"/>
  <c r="L31"/>
  <c r="I31"/>
  <c r="K29"/>
  <c r="K30"/>
  <c r="K27"/>
  <c r="K28"/>
  <c r="K31"/>
  <c r="J29"/>
  <c r="J30"/>
  <c r="J27"/>
  <c r="J28"/>
  <c r="J31"/>
  <c r="N25"/>
  <c r="F27"/>
  <c r="G27"/>
  <c r="E27"/>
  <c r="D27"/>
  <c r="A27"/>
  <c r="F28"/>
  <c r="G28"/>
  <c r="E28"/>
  <c r="D28"/>
  <c r="A28"/>
  <c r="F29"/>
  <c r="G29"/>
  <c r="E29"/>
  <c r="D29"/>
  <c r="A29"/>
  <c r="F30"/>
  <c r="G30"/>
  <c r="E30"/>
  <c r="D30"/>
  <c r="A30"/>
  <c r="F31"/>
  <c r="G31"/>
  <c r="E31"/>
  <c r="D31"/>
  <c r="A31"/>
  <c r="C29"/>
  <c r="C30"/>
  <c r="C27"/>
  <c r="C28"/>
  <c r="C31"/>
  <c r="B29"/>
  <c r="B30"/>
  <c r="B27"/>
  <c r="B28"/>
  <c r="B31"/>
  <c r="F25"/>
  <c r="F19"/>
  <c r="G19"/>
  <c r="E19"/>
  <c r="D19"/>
  <c r="A19"/>
  <c r="F20"/>
  <c r="G20"/>
  <c r="E20"/>
  <c r="D20"/>
  <c r="A20"/>
  <c r="F21"/>
  <c r="G21"/>
  <c r="E21"/>
  <c r="D21"/>
  <c r="A21"/>
  <c r="F22"/>
  <c r="G22"/>
  <c r="E22"/>
  <c r="D22"/>
  <c r="A22"/>
  <c r="F23"/>
  <c r="G23"/>
  <c r="E23"/>
  <c r="D23"/>
  <c r="A23"/>
  <c r="C22"/>
  <c r="C19"/>
  <c r="C20"/>
  <c r="C23"/>
  <c r="C21"/>
  <c r="B22"/>
  <c r="B19"/>
  <c r="B20"/>
  <c r="B23"/>
  <c r="B21"/>
  <c r="F17"/>
  <c r="C14"/>
  <c r="C11"/>
  <c r="C12"/>
  <c r="C15"/>
  <c r="C13"/>
  <c r="B14"/>
  <c r="B11"/>
  <c r="B12"/>
  <c r="B15"/>
  <c r="B13"/>
  <c r="F3"/>
  <c r="G3"/>
  <c r="E3"/>
  <c r="D3"/>
  <c r="A3"/>
  <c r="F4"/>
  <c r="G4"/>
  <c r="E4"/>
  <c r="D4"/>
  <c r="A4"/>
  <c r="F5"/>
  <c r="G5"/>
  <c r="E5"/>
  <c r="D5"/>
  <c r="A5"/>
  <c r="F6"/>
  <c r="G6"/>
  <c r="E6"/>
  <c r="D6"/>
  <c r="A6"/>
  <c r="F7"/>
  <c r="G7"/>
  <c r="E7"/>
  <c r="D7"/>
  <c r="A7"/>
  <c r="C6"/>
  <c r="C4"/>
  <c r="C5"/>
  <c r="C7"/>
  <c r="C3"/>
  <c r="B6"/>
  <c r="B4"/>
  <c r="B5"/>
  <c r="B7"/>
  <c r="B3"/>
  <c r="F9"/>
  <c r="F1"/>
  <c r="J25"/>
  <c r="B25"/>
  <c r="J17"/>
  <c r="B17"/>
  <c r="J9"/>
  <c r="J1"/>
  <c r="P10" i="42" l="1"/>
  <c r="P11" i="41"/>
  <c r="P9" i="39"/>
  <c r="P10" i="41"/>
  <c r="P9"/>
  <c r="P9" i="42"/>
  <c r="P11"/>
  <c r="P13" i="41"/>
  <c r="P8" i="40"/>
  <c r="P11"/>
  <c r="P10"/>
  <c r="P12"/>
  <c r="P8" i="42"/>
  <c r="P8" i="41"/>
  <c r="P9" i="40"/>
</calcChain>
</file>

<file path=xl/sharedStrings.xml><?xml version="1.0" encoding="utf-8"?>
<sst xmlns="http://schemas.openxmlformats.org/spreadsheetml/2006/main" count="166" uniqueCount="74">
  <si>
    <t>CLUB N°1</t>
  </si>
  <si>
    <t>NOMS</t>
  </si>
  <si>
    <t>série 1</t>
  </si>
  <si>
    <t>série 2</t>
  </si>
  <si>
    <t>série 3</t>
  </si>
  <si>
    <t>POINTS</t>
  </si>
  <si>
    <t>CLUB N°2</t>
  </si>
  <si>
    <t>Nom</t>
  </si>
  <si>
    <t>Séries</t>
  </si>
  <si>
    <t>Total</t>
  </si>
  <si>
    <t>CLUB</t>
  </si>
  <si>
    <t>N° club</t>
  </si>
  <si>
    <t>Tireur 1 Féminin</t>
  </si>
  <si>
    <t>Tireur 2 Masculin</t>
  </si>
  <si>
    <t xml:space="preserve">Fichier de saisie - Qualification pour le championnat de France </t>
  </si>
  <si>
    <t xml:space="preserve">Total 
Equipe </t>
  </si>
  <si>
    <t xml:space="preserve">Place </t>
  </si>
  <si>
    <t xml:space="preserve">Match par équipe Mixte Pistolet  Jeune </t>
  </si>
  <si>
    <t>Match par équipe Mixte Carabine Jeune</t>
  </si>
  <si>
    <t xml:space="preserve">Match par équipe Mixte Carabine Adulte </t>
  </si>
  <si>
    <t>Match par équipe Mixte Pistolet  Adulte</t>
  </si>
  <si>
    <t>TIR SPORTIF FENOUILLET</t>
  </si>
  <si>
    <t>DUHEM Lana</t>
  </si>
  <si>
    <t>AGUIRRE Romain</t>
  </si>
  <si>
    <t>AST ST AFFRIQUE</t>
  </si>
  <si>
    <t>VIDAL Fanny</t>
  </si>
  <si>
    <t>MAS Hugo</t>
  </si>
  <si>
    <t>AMANN Florence</t>
  </si>
  <si>
    <t>MINKO Anton</t>
  </si>
  <si>
    <t>POUILLEUL Morgane</t>
  </si>
  <si>
    <t>ROUFFET Olivier</t>
  </si>
  <si>
    <t>GOUGH Françoise</t>
  </si>
  <si>
    <t>GANTOIS Pierrick</t>
  </si>
  <si>
    <t>AST MONTAUBAN</t>
  </si>
  <si>
    <t>GOMEZ Emilie</t>
  </si>
  <si>
    <t>PAUZIES Bastien</t>
  </si>
  <si>
    <t>MICHAUX Timéa</t>
  </si>
  <si>
    <t>CAHUZAC Florian</t>
  </si>
  <si>
    <t>CLUB TIR ST-GAUDINOIS</t>
  </si>
  <si>
    <t>CARRIER Mathilda</t>
  </si>
  <si>
    <t>BESSIERE Lilian</t>
  </si>
  <si>
    <t>STC MILLAVOISE</t>
  </si>
  <si>
    <t>GOMEZ Judith</t>
  </si>
  <si>
    <t>SAUVEPLANE Valérian</t>
  </si>
  <si>
    <t>Ligue : MIDI-PYRENEES</t>
  </si>
  <si>
    <t>MORERE Alizée</t>
  </si>
  <si>
    <t>LAFFONT Eric</t>
  </si>
  <si>
    <t>ST PAMIERS</t>
  </si>
  <si>
    <t>CIBLE DE L'ADOUR</t>
  </si>
  <si>
    <t>ERAMOUSPE Stéphanie</t>
  </si>
  <si>
    <t>PINEDA Sébastien</t>
  </si>
  <si>
    <t>AMARDHEIL Anne-Gaëlle</t>
  </si>
  <si>
    <t>AMARDHEIL Eric</t>
  </si>
  <si>
    <t>CIBLE TIR BLAGNACAIS</t>
  </si>
  <si>
    <t>19.31.034</t>
  </si>
  <si>
    <t>GIL Stéphanie</t>
  </si>
  <si>
    <t>VITERBO Jonathan</t>
  </si>
  <si>
    <t>DAYDE Chloé</t>
  </si>
  <si>
    <t>FLOIRAS Vincent</t>
  </si>
  <si>
    <t>BOUGUERN Zélie</t>
  </si>
  <si>
    <t>BLUME Nathanaël</t>
  </si>
  <si>
    <t>FELIPE Jade</t>
  </si>
  <si>
    <t>SOULA Benjamin</t>
  </si>
  <si>
    <t>USCTir Carmaux</t>
  </si>
  <si>
    <t>19.81.126</t>
  </si>
  <si>
    <t>MAYNADIER Mathilde</t>
  </si>
  <si>
    <t>MAYNADIER Louis</t>
  </si>
  <si>
    <t>19.09.099</t>
  </si>
  <si>
    <t>BOUVILLE Pauline</t>
  </si>
  <si>
    <t>PORCHET Sylvain</t>
  </si>
  <si>
    <t>CIBLE TARBES PYRENEES</t>
  </si>
  <si>
    <t>DAMBRINE Frédérique</t>
  </si>
  <si>
    <t>BASCOU Arnaud</t>
  </si>
  <si>
    <t>19.65.064</t>
  </si>
</sst>
</file>

<file path=xl/styles.xml><?xml version="1.0" encoding="utf-8"?>
<styleSheet xmlns="http://schemas.openxmlformats.org/spreadsheetml/2006/main">
  <numFmts count="4">
    <numFmt numFmtId="164" formatCode="##\.##\.###"/>
    <numFmt numFmtId="165" formatCode="0.000000000"/>
    <numFmt numFmtId="166" formatCode="0.0000000000"/>
    <numFmt numFmtId="167" formatCode="0.0"/>
  </numFmts>
  <fonts count="18">
    <font>
      <sz val="10"/>
      <name val="Verdana"/>
    </font>
    <font>
      <sz val="12"/>
      <name val="Arial"/>
      <family val="2"/>
    </font>
    <font>
      <sz val="16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b/>
      <sz val="50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b/>
      <sz val="28"/>
      <color theme="0"/>
      <name val="Helvetica Neue"/>
    </font>
    <font>
      <u/>
      <sz val="10"/>
      <color theme="10"/>
      <name val="Verdana"/>
    </font>
    <font>
      <b/>
      <sz val="72"/>
      <color theme="0"/>
      <name val="Helvetica Neue"/>
    </font>
    <font>
      <b/>
      <sz val="36"/>
      <color theme="0"/>
      <name val="Helvetica Neue"/>
    </font>
    <font>
      <sz val="8"/>
      <name val="Verdana"/>
    </font>
    <font>
      <b/>
      <sz val="32"/>
      <name val="Calibri"/>
      <family val="2"/>
    </font>
    <font>
      <b/>
      <sz val="3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164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19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3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NumberFormat="1" applyFont="1" applyFill="1" applyBorder="1" applyAlignment="1">
      <alignment horizontal="center" vertical="center"/>
    </xf>
    <xf numFmtId="167" fontId="17" fillId="0" borderId="24" xfId="0" applyNumberFormat="1" applyFont="1" applyBorder="1" applyAlignment="1">
      <alignment horizontal="center" vertical="center"/>
    </xf>
    <xf numFmtId="167" fontId="17" fillId="0" borderId="25" xfId="0" applyNumberFormat="1" applyFont="1" applyBorder="1" applyAlignment="1">
      <alignment horizontal="center" vertical="center"/>
    </xf>
    <xf numFmtId="167" fontId="16" fillId="0" borderId="25" xfId="0" applyNumberFormat="1" applyFont="1" applyBorder="1" applyAlignment="1" applyProtection="1">
      <alignment horizontal="center" vertical="center"/>
      <protection locked="0"/>
    </xf>
    <xf numFmtId="167" fontId="17" fillId="5" borderId="24" xfId="0" applyNumberFormat="1" applyFont="1" applyFill="1" applyBorder="1" applyAlignment="1" applyProtection="1">
      <alignment horizontal="center" vertical="center"/>
      <protection locked="0"/>
    </xf>
    <xf numFmtId="167" fontId="16" fillId="0" borderId="24" xfId="0" applyNumberFormat="1" applyFont="1" applyFill="1" applyBorder="1" applyAlignment="1" applyProtection="1">
      <alignment horizontal="center" vertical="center"/>
      <protection locked="0"/>
    </xf>
    <xf numFmtId="167" fontId="16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>
      <alignment horizontal="center" vertical="center"/>
    </xf>
    <xf numFmtId="167" fontId="16" fillId="0" borderId="27" xfId="0" applyNumberFormat="1" applyFont="1" applyBorder="1" applyAlignment="1" applyProtection="1">
      <alignment horizontal="center" vertical="center"/>
      <protection locked="0"/>
    </xf>
    <xf numFmtId="167" fontId="17" fillId="0" borderId="25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167" fontId="16" fillId="0" borderId="2" xfId="0" applyNumberFormat="1" applyFont="1" applyBorder="1" applyAlignment="1" applyProtection="1">
      <alignment horizontal="center" vertical="center"/>
      <protection locked="0"/>
    </xf>
    <xf numFmtId="167" fontId="17" fillId="0" borderId="2" xfId="0" applyNumberFormat="1" applyFont="1" applyBorder="1" applyAlignment="1">
      <alignment horizontal="center" vertical="center"/>
    </xf>
    <xf numFmtId="167" fontId="17" fillId="0" borderId="12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 applyProtection="1">
      <alignment horizontal="center" vertical="center"/>
      <protection locked="0"/>
    </xf>
    <xf numFmtId="3" fontId="16" fillId="0" borderId="25" xfId="0" applyNumberFormat="1" applyFont="1" applyBorder="1" applyAlignment="1" applyProtection="1">
      <alignment horizontal="center" vertical="center"/>
      <protection locked="0"/>
    </xf>
    <xf numFmtId="3" fontId="17" fillId="0" borderId="25" xfId="0" applyNumberFormat="1" applyFont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</cellXfs>
  <cellStyles count="54">
    <cellStyle name="Lien hypertexte" xfId="50" builtinId="8" hidden="1"/>
    <cellStyle name="Lien hypertexte" xfId="52" builtinId="8" hidden="1"/>
    <cellStyle name="Lien hypertexte visité" xfId="1" builtinId="9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10"/>
  <sheetViews>
    <sheetView zoomScale="50" zoomScaleNormal="50" zoomScalePageLayoutView="50" workbookViewId="0">
      <selection activeCell="A11" sqref="A11:XFD27"/>
    </sheetView>
  </sheetViews>
  <sheetFormatPr baseColWidth="10" defaultColWidth="10.75" defaultRowHeight="41.25"/>
  <cols>
    <col min="1" max="1" width="15.25" style="10" customWidth="1"/>
    <col min="2" max="2" width="64" style="24" bestFit="1" customWidth="1"/>
    <col min="3" max="3" width="33.75" style="24" customWidth="1"/>
    <col min="4" max="4" width="63" style="24" customWidth="1"/>
    <col min="5" max="8" width="20.125" style="11" customWidth="1"/>
    <col min="9" max="9" width="21.125" style="11" customWidth="1"/>
    <col min="10" max="10" width="72.125" style="25" customWidth="1"/>
    <col min="11" max="14" width="20.125" style="11" customWidth="1"/>
    <col min="15" max="15" width="21.125" style="11" customWidth="1"/>
    <col min="16" max="16" width="27.5" style="11" customWidth="1"/>
    <col min="17" max="22" width="14.75" style="10" customWidth="1"/>
    <col min="23" max="16384" width="10.75" style="10"/>
  </cols>
  <sheetData>
    <row r="1" spans="1:16" ht="43.9" customHeight="1">
      <c r="B1" s="60" t="s">
        <v>14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94.1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82.9" customHeight="1">
      <c r="B3" s="60" t="s">
        <v>17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82.9" customHeight="1" thickBo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42.9" customHeight="1" thickTop="1" thickBot="1">
      <c r="B5" s="62" t="s">
        <v>44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13" customFormat="1" ht="64.150000000000006" customHeight="1" thickTop="1">
      <c r="A6" s="63" t="s">
        <v>16</v>
      </c>
      <c r="B6" s="65" t="s">
        <v>10</v>
      </c>
      <c r="C6" s="67" t="s">
        <v>11</v>
      </c>
      <c r="D6" s="12" t="s">
        <v>7</v>
      </c>
      <c r="E6" s="69" t="s">
        <v>8</v>
      </c>
      <c r="F6" s="69"/>
      <c r="G6" s="69"/>
      <c r="H6" s="69"/>
      <c r="I6" s="69" t="s">
        <v>9</v>
      </c>
      <c r="J6" s="12" t="s">
        <v>7</v>
      </c>
      <c r="K6" s="71" t="s">
        <v>8</v>
      </c>
      <c r="L6" s="71"/>
      <c r="M6" s="71"/>
      <c r="N6" s="71"/>
      <c r="O6" s="71" t="s">
        <v>9</v>
      </c>
      <c r="P6" s="58" t="s">
        <v>15</v>
      </c>
    </row>
    <row r="7" spans="1:16" s="13" customFormat="1" ht="72" customHeight="1" thickBot="1">
      <c r="A7" s="64"/>
      <c r="B7" s="66"/>
      <c r="C7" s="68"/>
      <c r="D7" s="14" t="s">
        <v>12</v>
      </c>
      <c r="E7" s="32">
        <v>1</v>
      </c>
      <c r="F7" s="32">
        <v>2</v>
      </c>
      <c r="G7" s="32">
        <v>3</v>
      </c>
      <c r="H7" s="32">
        <v>4</v>
      </c>
      <c r="I7" s="70"/>
      <c r="J7" s="14" t="s">
        <v>13</v>
      </c>
      <c r="K7" s="33">
        <v>1</v>
      </c>
      <c r="L7" s="33">
        <v>2</v>
      </c>
      <c r="M7" s="33">
        <v>3</v>
      </c>
      <c r="N7" s="33">
        <v>4</v>
      </c>
      <c r="O7" s="72"/>
      <c r="P7" s="59"/>
    </row>
    <row r="8" spans="1:16" s="19" customFormat="1" ht="120" customHeight="1" thickTop="1">
      <c r="A8" s="15">
        <v>1</v>
      </c>
      <c r="B8" s="15" t="s">
        <v>21</v>
      </c>
      <c r="C8" s="16">
        <v>1931200</v>
      </c>
      <c r="D8" s="17" t="s">
        <v>22</v>
      </c>
      <c r="E8" s="56">
        <v>92</v>
      </c>
      <c r="F8" s="56">
        <v>95</v>
      </c>
      <c r="G8" s="56">
        <v>91</v>
      </c>
      <c r="H8" s="56">
        <v>94</v>
      </c>
      <c r="I8" s="27">
        <f>SUM(E8:H8)</f>
        <v>372</v>
      </c>
      <c r="J8" s="18" t="s">
        <v>23</v>
      </c>
      <c r="K8" s="54">
        <v>92</v>
      </c>
      <c r="L8" s="55">
        <v>82</v>
      </c>
      <c r="M8" s="55">
        <v>78</v>
      </c>
      <c r="N8" s="55">
        <v>78</v>
      </c>
      <c r="O8" s="29">
        <f>SUM(K8:N8)</f>
        <v>330</v>
      </c>
      <c r="P8" s="31">
        <f t="shared" ref="P8" si="0">SUM(I8+O8)</f>
        <v>702</v>
      </c>
    </row>
    <row r="9" spans="1:16" s="19" customFormat="1" ht="120" customHeight="1">
      <c r="A9" s="20">
        <v>2</v>
      </c>
      <c r="B9" s="20" t="s">
        <v>63</v>
      </c>
      <c r="C9" s="21" t="s">
        <v>64</v>
      </c>
      <c r="D9" s="22" t="s">
        <v>65</v>
      </c>
      <c r="E9" s="48">
        <v>84</v>
      </c>
      <c r="F9" s="48">
        <v>80</v>
      </c>
      <c r="G9" s="48">
        <v>88</v>
      </c>
      <c r="H9" s="48">
        <v>82</v>
      </c>
      <c r="I9" s="27">
        <f>SUM(E9:H9)</f>
        <v>334</v>
      </c>
      <c r="J9" s="23" t="s">
        <v>66</v>
      </c>
      <c r="K9" s="28">
        <v>88</v>
      </c>
      <c r="L9" s="30">
        <v>92</v>
      </c>
      <c r="M9" s="28">
        <v>87</v>
      </c>
      <c r="N9" s="30">
        <v>84</v>
      </c>
      <c r="O9" s="29">
        <f>SUM(K9:N9)</f>
        <v>351</v>
      </c>
      <c r="P9" s="31">
        <f>SUM(I9+O9)</f>
        <v>685</v>
      </c>
    </row>
    <row r="10" spans="1:16" s="19" customFormat="1" ht="120" customHeight="1">
      <c r="A10" s="20">
        <v>3</v>
      </c>
      <c r="B10" s="20" t="s">
        <v>24</v>
      </c>
      <c r="C10" s="21">
        <v>1912400</v>
      </c>
      <c r="D10" s="22" t="s">
        <v>25</v>
      </c>
      <c r="E10" s="57">
        <v>88</v>
      </c>
      <c r="F10" s="57">
        <v>80</v>
      </c>
      <c r="G10" s="57">
        <v>85</v>
      </c>
      <c r="H10" s="57">
        <v>82</v>
      </c>
      <c r="I10" s="27">
        <f>SUM(E10:H10)</f>
        <v>335</v>
      </c>
      <c r="J10" s="23" t="s">
        <v>26</v>
      </c>
      <c r="K10" s="28">
        <v>87</v>
      </c>
      <c r="L10" s="30">
        <v>84</v>
      </c>
      <c r="M10" s="28">
        <v>85</v>
      </c>
      <c r="N10" s="30">
        <v>90</v>
      </c>
      <c r="O10" s="29">
        <f>SUM(K10:N10)</f>
        <v>346</v>
      </c>
      <c r="P10" s="31">
        <f>SUM(I10+O10)</f>
        <v>681</v>
      </c>
    </row>
  </sheetData>
  <sortState ref="B9:P10">
    <sortCondition descending="1" ref="P10"/>
  </sortState>
  <mergeCells count="11">
    <mergeCell ref="P6:P7"/>
    <mergeCell ref="B1:P2"/>
    <mergeCell ref="B3:P4"/>
    <mergeCell ref="B5:P5"/>
    <mergeCell ref="A6:A7"/>
    <mergeCell ref="B6:B7"/>
    <mergeCell ref="C6:C7"/>
    <mergeCell ref="E6:H6"/>
    <mergeCell ref="I6:I7"/>
    <mergeCell ref="K6:N6"/>
    <mergeCell ref="O6:O7"/>
  </mergeCells>
  <phoneticPr fontId="15" type="noConversion"/>
  <pageMargins left="0.75000000000000011" right="0.75000000000000011" top="1" bottom="1" header="0.5" footer="0.5"/>
  <pageSetup paperSize="9" scale="1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12"/>
  <sheetViews>
    <sheetView topLeftCell="B1" zoomScale="50" zoomScaleNormal="50" zoomScalePageLayoutView="50" workbookViewId="0">
      <selection activeCell="D14" sqref="D14"/>
    </sheetView>
  </sheetViews>
  <sheetFormatPr baseColWidth="10" defaultColWidth="10.75" defaultRowHeight="41.25"/>
  <cols>
    <col min="1" max="1" width="15.25" style="10" customWidth="1"/>
    <col min="2" max="2" width="64" style="24" bestFit="1" customWidth="1"/>
    <col min="3" max="3" width="33.75" style="24" customWidth="1"/>
    <col min="4" max="4" width="63" style="24" customWidth="1"/>
    <col min="5" max="8" width="20.125" style="11" customWidth="1"/>
    <col min="9" max="9" width="21.125" style="11" customWidth="1"/>
    <col min="10" max="10" width="72.125" style="25" customWidth="1"/>
    <col min="11" max="14" width="20.125" style="11" customWidth="1"/>
    <col min="15" max="15" width="21.125" style="11" customWidth="1"/>
    <col min="16" max="16" width="27.5" style="11" customWidth="1"/>
    <col min="17" max="22" width="14.75" style="10" customWidth="1"/>
    <col min="23" max="16384" width="10.75" style="10"/>
  </cols>
  <sheetData>
    <row r="1" spans="1:16" ht="43.9" customHeight="1">
      <c r="B1" s="60" t="s">
        <v>14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94.1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82.9" customHeight="1">
      <c r="B3" s="60" t="s">
        <v>20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82.9" customHeight="1" thickBo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42.9" customHeight="1" thickTop="1" thickBot="1">
      <c r="B5" s="62" t="s">
        <v>44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13" customFormat="1" ht="64.150000000000006" customHeight="1" thickTop="1">
      <c r="A6" s="63" t="s">
        <v>16</v>
      </c>
      <c r="B6" s="65" t="s">
        <v>10</v>
      </c>
      <c r="C6" s="67" t="s">
        <v>11</v>
      </c>
      <c r="D6" s="12" t="s">
        <v>7</v>
      </c>
      <c r="E6" s="69" t="s">
        <v>8</v>
      </c>
      <c r="F6" s="69"/>
      <c r="G6" s="69"/>
      <c r="H6" s="69"/>
      <c r="I6" s="69" t="s">
        <v>9</v>
      </c>
      <c r="J6" s="12" t="s">
        <v>7</v>
      </c>
      <c r="K6" s="71" t="s">
        <v>8</v>
      </c>
      <c r="L6" s="71"/>
      <c r="M6" s="71"/>
      <c r="N6" s="71"/>
      <c r="O6" s="71" t="s">
        <v>9</v>
      </c>
      <c r="P6" s="58" t="s">
        <v>15</v>
      </c>
    </row>
    <row r="7" spans="1:16" s="13" customFormat="1" ht="72" customHeight="1" thickBot="1">
      <c r="A7" s="64"/>
      <c r="B7" s="66"/>
      <c r="C7" s="68"/>
      <c r="D7" s="14" t="s">
        <v>12</v>
      </c>
      <c r="E7" s="32">
        <v>1</v>
      </c>
      <c r="F7" s="32">
        <v>2</v>
      </c>
      <c r="G7" s="32">
        <v>3</v>
      </c>
      <c r="H7" s="32">
        <v>4</v>
      </c>
      <c r="I7" s="70"/>
      <c r="J7" s="14" t="s">
        <v>13</v>
      </c>
      <c r="K7" s="33">
        <v>1</v>
      </c>
      <c r="L7" s="33">
        <v>2</v>
      </c>
      <c r="M7" s="33">
        <v>3</v>
      </c>
      <c r="N7" s="33">
        <v>4</v>
      </c>
      <c r="O7" s="72"/>
      <c r="P7" s="59"/>
    </row>
    <row r="8" spans="1:16" s="19" customFormat="1" ht="120" customHeight="1" thickTop="1">
      <c r="A8" s="15">
        <v>1</v>
      </c>
      <c r="B8" s="15" t="s">
        <v>21</v>
      </c>
      <c r="C8" s="16">
        <v>1931200</v>
      </c>
      <c r="D8" s="17" t="s">
        <v>29</v>
      </c>
      <c r="E8" s="26">
        <v>87</v>
      </c>
      <c r="F8" s="26">
        <v>88</v>
      </c>
      <c r="G8" s="26">
        <v>89</v>
      </c>
      <c r="H8" s="26">
        <v>87</v>
      </c>
      <c r="I8" s="27">
        <f>SUM(E8:H8)</f>
        <v>351</v>
      </c>
      <c r="J8" s="18" t="s">
        <v>30</v>
      </c>
      <c r="K8" s="34">
        <v>92</v>
      </c>
      <c r="L8" s="35">
        <v>97</v>
      </c>
      <c r="M8" s="35">
        <v>96</v>
      </c>
      <c r="N8" s="35">
        <v>96</v>
      </c>
      <c r="O8" s="29">
        <f>SUM(K8:N8)</f>
        <v>381</v>
      </c>
      <c r="P8" s="31">
        <f>SUM(I8+O8)</f>
        <v>732</v>
      </c>
    </row>
    <row r="9" spans="1:16" s="19" customFormat="1" ht="120" customHeight="1">
      <c r="A9" s="20">
        <v>2</v>
      </c>
      <c r="B9" s="15" t="s">
        <v>70</v>
      </c>
      <c r="C9" s="21" t="s">
        <v>73</v>
      </c>
      <c r="D9" s="22" t="s">
        <v>71</v>
      </c>
      <c r="E9" s="53">
        <v>92</v>
      </c>
      <c r="F9" s="53">
        <v>97</v>
      </c>
      <c r="G9" s="53">
        <v>94</v>
      </c>
      <c r="H9" s="53">
        <v>88</v>
      </c>
      <c r="I9" s="27">
        <f>SUM(E9:H9)</f>
        <v>371</v>
      </c>
      <c r="J9" s="23" t="s">
        <v>72</v>
      </c>
      <c r="K9" s="36">
        <v>87</v>
      </c>
      <c r="L9" s="36">
        <v>87</v>
      </c>
      <c r="M9" s="36">
        <v>91</v>
      </c>
      <c r="N9" s="36">
        <v>90</v>
      </c>
      <c r="O9" s="29">
        <f>SUM(K9:N9)</f>
        <v>355</v>
      </c>
      <c r="P9" s="31">
        <f>SUM(I9+O9)</f>
        <v>726</v>
      </c>
    </row>
    <row r="10" spans="1:16" s="19" customFormat="1" ht="120" customHeight="1">
      <c r="A10" s="20">
        <v>3</v>
      </c>
      <c r="B10" s="20" t="s">
        <v>33</v>
      </c>
      <c r="C10" s="21">
        <v>1982105</v>
      </c>
      <c r="D10" s="22" t="s">
        <v>31</v>
      </c>
      <c r="E10" s="28">
        <v>83</v>
      </c>
      <c r="F10" s="28">
        <v>85</v>
      </c>
      <c r="G10" s="28">
        <v>93</v>
      </c>
      <c r="H10" s="28">
        <v>86</v>
      </c>
      <c r="I10" s="27">
        <f>SUM(E10:H10)</f>
        <v>347</v>
      </c>
      <c r="J10" s="23" t="s">
        <v>32</v>
      </c>
      <c r="K10" s="28">
        <v>91</v>
      </c>
      <c r="L10" s="30">
        <v>94</v>
      </c>
      <c r="M10" s="28">
        <v>93</v>
      </c>
      <c r="N10" s="30">
        <v>91</v>
      </c>
      <c r="O10" s="29">
        <f>SUM(K10:N10)</f>
        <v>369</v>
      </c>
      <c r="P10" s="31">
        <f>SUM(I10+O10)</f>
        <v>716</v>
      </c>
    </row>
    <row r="11" spans="1:16" s="19" customFormat="1" ht="120" customHeight="1">
      <c r="A11" s="20">
        <v>4</v>
      </c>
      <c r="B11" s="20" t="s">
        <v>53</v>
      </c>
      <c r="C11" s="21" t="s">
        <v>54</v>
      </c>
      <c r="D11" s="22" t="s">
        <v>55</v>
      </c>
      <c r="E11" s="28">
        <v>86</v>
      </c>
      <c r="F11" s="28">
        <v>94</v>
      </c>
      <c r="G11" s="28">
        <v>84</v>
      </c>
      <c r="H11" s="28">
        <v>86</v>
      </c>
      <c r="I11" s="27">
        <f>SUM(E11:H11)</f>
        <v>350</v>
      </c>
      <c r="J11" s="23" t="s">
        <v>56</v>
      </c>
      <c r="K11" s="34">
        <v>92</v>
      </c>
      <c r="L11" s="35">
        <v>91</v>
      </c>
      <c r="M11" s="35">
        <v>89</v>
      </c>
      <c r="N11" s="35">
        <v>91</v>
      </c>
      <c r="O11" s="29">
        <f>SUM(K11:N11)</f>
        <v>363</v>
      </c>
      <c r="P11" s="31">
        <f>SUM(I11+O11)</f>
        <v>713</v>
      </c>
    </row>
    <row r="12" spans="1:16" s="19" customFormat="1" ht="120" customHeight="1">
      <c r="A12" s="20">
        <v>5</v>
      </c>
      <c r="B12" s="20" t="s">
        <v>21</v>
      </c>
      <c r="C12" s="21">
        <v>1931200</v>
      </c>
      <c r="D12" s="22" t="s">
        <v>27</v>
      </c>
      <c r="E12" s="48">
        <v>81</v>
      </c>
      <c r="F12" s="48">
        <v>65</v>
      </c>
      <c r="G12" s="48">
        <v>81</v>
      </c>
      <c r="H12" s="48">
        <v>78</v>
      </c>
      <c r="I12" s="27">
        <f>SUM(E12:H12)</f>
        <v>305</v>
      </c>
      <c r="J12" s="23" t="s">
        <v>28</v>
      </c>
      <c r="K12" s="34">
        <v>85</v>
      </c>
      <c r="L12" s="35">
        <v>88</v>
      </c>
      <c r="M12" s="35">
        <v>92</v>
      </c>
      <c r="N12" s="35">
        <v>94</v>
      </c>
      <c r="O12" s="29">
        <f>SUM(K12:N12)</f>
        <v>359</v>
      </c>
      <c r="P12" s="31">
        <f>SUM(I12+O12)</f>
        <v>664</v>
      </c>
    </row>
  </sheetData>
  <sortState ref="B8:P12">
    <sortCondition descending="1" ref="P12"/>
  </sortState>
  <mergeCells count="11">
    <mergeCell ref="P6:P7"/>
    <mergeCell ref="B1:P2"/>
    <mergeCell ref="B3:P4"/>
    <mergeCell ref="B5:P5"/>
    <mergeCell ref="A6:A7"/>
    <mergeCell ref="B6:B7"/>
    <mergeCell ref="C6:C7"/>
    <mergeCell ref="E6:H6"/>
    <mergeCell ref="I6:I7"/>
    <mergeCell ref="K6:N6"/>
    <mergeCell ref="O6:O7"/>
  </mergeCells>
  <phoneticPr fontId="15" type="noConversion"/>
  <pageMargins left="0.75000000000000011" right="0.75000000000000011" top="1" bottom="1" header="0.5" footer="0.5"/>
  <pageSetup paperSize="9" scale="1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13"/>
  <sheetViews>
    <sheetView zoomScale="50" zoomScaleNormal="50" zoomScalePageLayoutView="50" workbookViewId="0">
      <selection activeCell="A14" sqref="A14:XFD27"/>
    </sheetView>
  </sheetViews>
  <sheetFormatPr baseColWidth="10" defaultColWidth="10.75" defaultRowHeight="41.25"/>
  <cols>
    <col min="1" max="1" width="15.25" style="10" customWidth="1"/>
    <col min="2" max="2" width="64" style="24" bestFit="1" customWidth="1"/>
    <col min="3" max="3" width="33.75" style="24" customWidth="1"/>
    <col min="4" max="4" width="63" style="24" customWidth="1"/>
    <col min="5" max="8" width="20.125" style="11" customWidth="1"/>
    <col min="9" max="9" width="21.125" style="11" customWidth="1"/>
    <col min="10" max="10" width="72.125" style="25" customWidth="1"/>
    <col min="11" max="14" width="20.125" style="11" customWidth="1"/>
    <col min="15" max="15" width="21.125" style="11" customWidth="1"/>
    <col min="16" max="16" width="27.5" style="11" customWidth="1"/>
    <col min="17" max="22" width="14.75" style="10" customWidth="1"/>
    <col min="23" max="16384" width="10.75" style="10"/>
  </cols>
  <sheetData>
    <row r="1" spans="1:16" ht="43.9" customHeight="1">
      <c r="B1" s="60" t="s">
        <v>14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94.1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82.9" customHeight="1">
      <c r="B3" s="60" t="s">
        <v>18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82.9" customHeight="1" thickBo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42.9" customHeight="1" thickTop="1" thickBot="1">
      <c r="B5" s="62" t="s">
        <v>44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13" customFormat="1" ht="64.150000000000006" customHeight="1" thickTop="1">
      <c r="A6" s="63" t="s">
        <v>16</v>
      </c>
      <c r="B6" s="65" t="s">
        <v>10</v>
      </c>
      <c r="C6" s="67" t="s">
        <v>11</v>
      </c>
      <c r="D6" s="12" t="s">
        <v>7</v>
      </c>
      <c r="E6" s="69" t="s">
        <v>8</v>
      </c>
      <c r="F6" s="69"/>
      <c r="G6" s="69"/>
      <c r="H6" s="69"/>
      <c r="I6" s="69" t="s">
        <v>9</v>
      </c>
      <c r="J6" s="12" t="s">
        <v>7</v>
      </c>
      <c r="K6" s="71" t="s">
        <v>8</v>
      </c>
      <c r="L6" s="71"/>
      <c r="M6" s="71"/>
      <c r="N6" s="71"/>
      <c r="O6" s="71" t="s">
        <v>9</v>
      </c>
      <c r="P6" s="58" t="s">
        <v>15</v>
      </c>
    </row>
    <row r="7" spans="1:16" s="13" customFormat="1" ht="72" customHeight="1" thickBot="1">
      <c r="A7" s="64"/>
      <c r="B7" s="66"/>
      <c r="C7" s="68"/>
      <c r="D7" s="14" t="s">
        <v>12</v>
      </c>
      <c r="E7" s="32">
        <v>1</v>
      </c>
      <c r="F7" s="32">
        <v>2</v>
      </c>
      <c r="G7" s="32">
        <v>3</v>
      </c>
      <c r="H7" s="32">
        <v>4</v>
      </c>
      <c r="I7" s="70"/>
      <c r="J7" s="14" t="s">
        <v>13</v>
      </c>
      <c r="K7" s="33">
        <v>1</v>
      </c>
      <c r="L7" s="33">
        <v>2</v>
      </c>
      <c r="M7" s="33">
        <v>3</v>
      </c>
      <c r="N7" s="33">
        <v>4</v>
      </c>
      <c r="O7" s="72"/>
      <c r="P7" s="59"/>
    </row>
    <row r="8" spans="1:16" s="19" customFormat="1" ht="120" customHeight="1" thickTop="1">
      <c r="A8" s="15">
        <v>1</v>
      </c>
      <c r="B8" s="15" t="s">
        <v>38</v>
      </c>
      <c r="C8" s="16">
        <v>1931086</v>
      </c>
      <c r="D8" s="17" t="s">
        <v>34</v>
      </c>
      <c r="E8" s="40">
        <v>103.3</v>
      </c>
      <c r="F8" s="40">
        <v>103.1</v>
      </c>
      <c r="G8" s="40">
        <v>100.7</v>
      </c>
      <c r="H8" s="40">
        <v>101.8</v>
      </c>
      <c r="I8" s="27">
        <f t="shared" ref="I8:I13" si="0">SUM(E8:H8)</f>
        <v>408.9</v>
      </c>
      <c r="J8" s="18" t="s">
        <v>35</v>
      </c>
      <c r="K8" s="42">
        <v>101.4</v>
      </c>
      <c r="L8" s="42">
        <v>101.9</v>
      </c>
      <c r="M8" s="44">
        <v>104.5</v>
      </c>
      <c r="N8" s="39">
        <v>99.7</v>
      </c>
      <c r="O8" s="29">
        <f t="shared" ref="O8:O13" si="1">SUM(K8:N8)</f>
        <v>407.5</v>
      </c>
      <c r="P8" s="31">
        <f t="shared" ref="P8" si="2">SUM(I8+O8)</f>
        <v>816.4</v>
      </c>
    </row>
    <row r="9" spans="1:16" s="19" customFormat="1" ht="120" customHeight="1">
      <c r="A9" s="20">
        <v>2</v>
      </c>
      <c r="B9" s="20" t="s">
        <v>38</v>
      </c>
      <c r="C9" s="21">
        <v>1931086</v>
      </c>
      <c r="D9" s="22" t="s">
        <v>36</v>
      </c>
      <c r="E9" s="28">
        <v>100.7</v>
      </c>
      <c r="F9" s="28">
        <v>99.5</v>
      </c>
      <c r="G9" s="28">
        <v>102.7</v>
      </c>
      <c r="H9" s="28">
        <v>101.8</v>
      </c>
      <c r="I9" s="27">
        <f t="shared" si="0"/>
        <v>404.7</v>
      </c>
      <c r="J9" s="23" t="s">
        <v>37</v>
      </c>
      <c r="K9" s="28">
        <v>97.5</v>
      </c>
      <c r="L9" s="30">
        <v>99.5</v>
      </c>
      <c r="M9" s="28">
        <v>98.6</v>
      </c>
      <c r="N9" s="30">
        <v>101.3</v>
      </c>
      <c r="O9" s="29">
        <f t="shared" si="1"/>
        <v>396.90000000000003</v>
      </c>
      <c r="P9" s="31">
        <f>SUM(I9+O9)</f>
        <v>801.6</v>
      </c>
    </row>
    <row r="10" spans="1:16" s="19" customFormat="1" ht="120" customHeight="1">
      <c r="A10" s="20">
        <v>3</v>
      </c>
      <c r="B10" s="20" t="s">
        <v>41</v>
      </c>
      <c r="C10" s="21">
        <v>1912057</v>
      </c>
      <c r="D10" s="22" t="s">
        <v>39</v>
      </c>
      <c r="E10" s="28">
        <v>97.1</v>
      </c>
      <c r="F10" s="28">
        <v>95.7</v>
      </c>
      <c r="G10" s="28">
        <v>98.5</v>
      </c>
      <c r="H10" s="28">
        <v>99.2</v>
      </c>
      <c r="I10" s="27">
        <f t="shared" si="0"/>
        <v>390.5</v>
      </c>
      <c r="J10" s="23" t="s">
        <v>40</v>
      </c>
      <c r="K10" s="28">
        <v>100.3</v>
      </c>
      <c r="L10" s="30">
        <v>100.6</v>
      </c>
      <c r="M10" s="28">
        <v>100.5</v>
      </c>
      <c r="N10" s="30">
        <v>103.6</v>
      </c>
      <c r="O10" s="29">
        <f t="shared" si="1"/>
        <v>405</v>
      </c>
      <c r="P10" s="31">
        <f>SUM(I10+O10)</f>
        <v>795.5</v>
      </c>
    </row>
    <row r="11" spans="1:16" s="19" customFormat="1" ht="120" customHeight="1">
      <c r="A11" s="20">
        <v>5</v>
      </c>
      <c r="B11" s="20" t="s">
        <v>53</v>
      </c>
      <c r="C11" s="21" t="s">
        <v>54</v>
      </c>
      <c r="D11" s="22" t="s">
        <v>61</v>
      </c>
      <c r="E11" s="42">
        <v>101.7</v>
      </c>
      <c r="F11" s="42">
        <v>98.6</v>
      </c>
      <c r="G11" s="42">
        <v>101</v>
      </c>
      <c r="H11" s="42">
        <v>98.2</v>
      </c>
      <c r="I11" s="27">
        <f t="shared" si="0"/>
        <v>399.5</v>
      </c>
      <c r="J11" s="23" t="s">
        <v>62</v>
      </c>
      <c r="K11" s="39">
        <v>98</v>
      </c>
      <c r="L11" s="39">
        <v>98.9</v>
      </c>
      <c r="M11" s="39">
        <v>99.6</v>
      </c>
      <c r="N11" s="39">
        <v>97.1</v>
      </c>
      <c r="O11" s="29">
        <f t="shared" si="1"/>
        <v>393.6</v>
      </c>
      <c r="P11" s="31">
        <f>SUM(I11+O11)</f>
        <v>793.1</v>
      </c>
    </row>
    <row r="12" spans="1:16" s="19" customFormat="1" ht="120" customHeight="1">
      <c r="A12" s="20">
        <v>4</v>
      </c>
      <c r="B12" s="20" t="s">
        <v>53</v>
      </c>
      <c r="C12" s="21" t="s">
        <v>54</v>
      </c>
      <c r="D12" s="22" t="s">
        <v>59</v>
      </c>
      <c r="E12" s="41">
        <v>101.1</v>
      </c>
      <c r="F12" s="41">
        <v>98.1</v>
      </c>
      <c r="G12" s="41">
        <v>102.9</v>
      </c>
      <c r="H12" s="41">
        <v>97.6</v>
      </c>
      <c r="I12" s="27">
        <f t="shared" si="0"/>
        <v>399.70000000000005</v>
      </c>
      <c r="J12" s="23" t="s">
        <v>60</v>
      </c>
      <c r="K12" s="45">
        <v>92.2</v>
      </c>
      <c r="L12" s="45">
        <v>99.8</v>
      </c>
      <c r="M12" s="45">
        <v>95.7</v>
      </c>
      <c r="N12" s="45">
        <v>97</v>
      </c>
      <c r="O12" s="29">
        <f t="shared" si="1"/>
        <v>384.7</v>
      </c>
      <c r="P12" s="31">
        <f>SUM(I12+O12)</f>
        <v>784.40000000000009</v>
      </c>
    </row>
    <row r="13" spans="1:16" s="19" customFormat="1" ht="120" customHeight="1">
      <c r="A13" s="20">
        <v>6</v>
      </c>
      <c r="B13" s="20" t="s">
        <v>47</v>
      </c>
      <c r="C13" s="21" t="s">
        <v>67</v>
      </c>
      <c r="D13" s="22" t="s">
        <v>68</v>
      </c>
      <c r="E13" s="43">
        <v>90.7</v>
      </c>
      <c r="F13" s="43">
        <v>98</v>
      </c>
      <c r="G13" s="43">
        <v>91.1</v>
      </c>
      <c r="H13" s="43">
        <v>100.2</v>
      </c>
      <c r="I13" s="27">
        <f t="shared" si="0"/>
        <v>379.99999999999994</v>
      </c>
      <c r="J13" s="23" t="s">
        <v>69</v>
      </c>
      <c r="K13" s="46">
        <v>94.6</v>
      </c>
      <c r="L13" s="46">
        <v>93.1</v>
      </c>
      <c r="M13" s="46">
        <v>92</v>
      </c>
      <c r="N13" s="47">
        <v>97</v>
      </c>
      <c r="O13" s="29">
        <f t="shared" si="1"/>
        <v>376.7</v>
      </c>
      <c r="P13" s="31">
        <f>SUM(I13+O13)</f>
        <v>756.69999999999993</v>
      </c>
    </row>
  </sheetData>
  <sortState ref="B9:P13">
    <sortCondition descending="1" ref="P13"/>
  </sortState>
  <mergeCells count="11">
    <mergeCell ref="P6:P7"/>
    <mergeCell ref="B1:P2"/>
    <mergeCell ref="B3:P4"/>
    <mergeCell ref="B5:P5"/>
    <mergeCell ref="A6:A7"/>
    <mergeCell ref="B6:B7"/>
    <mergeCell ref="C6:C7"/>
    <mergeCell ref="E6:H6"/>
    <mergeCell ref="I6:I7"/>
    <mergeCell ref="K6:N6"/>
    <mergeCell ref="O6:O7"/>
  </mergeCells>
  <phoneticPr fontId="15" type="noConversion"/>
  <pageMargins left="0.75000000000000011" right="0.75000000000000011" top="1" bottom="1" header="0.5" footer="0.5"/>
  <pageSetup paperSize="9" scale="1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12"/>
  <sheetViews>
    <sheetView tabSelected="1" zoomScale="50" zoomScaleNormal="50" zoomScalePageLayoutView="50" workbookViewId="0">
      <selection activeCell="C15" sqref="C15"/>
    </sheetView>
  </sheetViews>
  <sheetFormatPr baseColWidth="10" defaultColWidth="10.75" defaultRowHeight="41.25"/>
  <cols>
    <col min="1" max="1" width="15.25" style="10" customWidth="1"/>
    <col min="2" max="2" width="64" style="24" bestFit="1" customWidth="1"/>
    <col min="3" max="3" width="33.75" style="24" customWidth="1"/>
    <col min="4" max="4" width="63" style="24" customWidth="1"/>
    <col min="5" max="8" width="20.125" style="11" customWidth="1"/>
    <col min="9" max="9" width="21.125" style="11" customWidth="1"/>
    <col min="10" max="10" width="72.125" style="25" customWidth="1"/>
    <col min="11" max="14" width="20.125" style="11" customWidth="1"/>
    <col min="15" max="15" width="21.125" style="11" customWidth="1"/>
    <col min="16" max="16" width="27.5" style="11" customWidth="1"/>
    <col min="17" max="22" width="14.75" style="10" customWidth="1"/>
    <col min="23" max="16384" width="10.75" style="10"/>
  </cols>
  <sheetData>
    <row r="1" spans="1:16" ht="43.9" customHeight="1">
      <c r="B1" s="60" t="s">
        <v>14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94.1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82.9" customHeight="1">
      <c r="B3" s="60" t="s">
        <v>19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82.9" customHeight="1" thickBo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42.9" customHeight="1" thickTop="1" thickBot="1">
      <c r="B5" s="62" t="s">
        <v>44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13" customFormat="1" ht="64.150000000000006" customHeight="1" thickTop="1">
      <c r="A6" s="63" t="s">
        <v>16</v>
      </c>
      <c r="B6" s="65" t="s">
        <v>10</v>
      </c>
      <c r="C6" s="67" t="s">
        <v>11</v>
      </c>
      <c r="D6" s="12" t="s">
        <v>7</v>
      </c>
      <c r="E6" s="69" t="s">
        <v>8</v>
      </c>
      <c r="F6" s="69"/>
      <c r="G6" s="69"/>
      <c r="H6" s="69"/>
      <c r="I6" s="69" t="s">
        <v>9</v>
      </c>
      <c r="J6" s="12" t="s">
        <v>7</v>
      </c>
      <c r="K6" s="71" t="s">
        <v>8</v>
      </c>
      <c r="L6" s="71"/>
      <c r="M6" s="71"/>
      <c r="N6" s="71"/>
      <c r="O6" s="71" t="s">
        <v>9</v>
      </c>
      <c r="P6" s="58" t="s">
        <v>15</v>
      </c>
    </row>
    <row r="7" spans="1:16" s="13" customFormat="1" ht="72" customHeight="1" thickBot="1">
      <c r="A7" s="64"/>
      <c r="B7" s="66"/>
      <c r="C7" s="68"/>
      <c r="D7" s="14" t="s">
        <v>12</v>
      </c>
      <c r="E7" s="32">
        <v>1</v>
      </c>
      <c r="F7" s="32">
        <v>2</v>
      </c>
      <c r="G7" s="32">
        <v>3</v>
      </c>
      <c r="H7" s="32">
        <v>4</v>
      </c>
      <c r="I7" s="70"/>
      <c r="J7" s="14" t="s">
        <v>13</v>
      </c>
      <c r="K7" s="33">
        <v>1</v>
      </c>
      <c r="L7" s="33">
        <v>2</v>
      </c>
      <c r="M7" s="33">
        <v>3</v>
      </c>
      <c r="N7" s="33">
        <v>4</v>
      </c>
      <c r="O7" s="72"/>
      <c r="P7" s="59"/>
    </row>
    <row r="8" spans="1:16" s="19" customFormat="1" ht="120" customHeight="1" thickTop="1">
      <c r="A8" s="15">
        <v>1</v>
      </c>
      <c r="B8" s="15" t="s">
        <v>41</v>
      </c>
      <c r="C8" s="16">
        <v>1912057</v>
      </c>
      <c r="D8" s="17" t="s">
        <v>42</v>
      </c>
      <c r="E8" s="37">
        <v>104.8</v>
      </c>
      <c r="F8" s="37">
        <v>104.8</v>
      </c>
      <c r="G8" s="37">
        <v>103.5</v>
      </c>
      <c r="H8" s="37">
        <v>104</v>
      </c>
      <c r="I8" s="27">
        <f>SUM(E8:H8)</f>
        <v>417.1</v>
      </c>
      <c r="J8" s="18" t="s">
        <v>43</v>
      </c>
      <c r="K8" s="37">
        <v>104.8</v>
      </c>
      <c r="L8" s="37">
        <v>103.5</v>
      </c>
      <c r="M8" s="37">
        <v>105.2</v>
      </c>
      <c r="N8" s="37">
        <v>101.3</v>
      </c>
      <c r="O8" s="29">
        <f>SUM(K8:N8)</f>
        <v>414.8</v>
      </c>
      <c r="P8" s="31">
        <f t="shared" ref="P8" si="0">SUM(I8+O8)</f>
        <v>831.90000000000009</v>
      </c>
    </row>
    <row r="9" spans="1:16" s="19" customFormat="1" ht="120" customHeight="1">
      <c r="A9" s="20">
        <v>2</v>
      </c>
      <c r="B9" s="20" t="s">
        <v>48</v>
      </c>
      <c r="C9" s="21">
        <v>1965027</v>
      </c>
      <c r="D9" s="22" t="s">
        <v>49</v>
      </c>
      <c r="E9" s="49">
        <v>91.5</v>
      </c>
      <c r="F9" s="49">
        <v>97.3</v>
      </c>
      <c r="G9" s="49">
        <v>96.4</v>
      </c>
      <c r="H9" s="49">
        <v>98.4</v>
      </c>
      <c r="I9" s="27">
        <f>SUM(E9:H9)</f>
        <v>383.6</v>
      </c>
      <c r="J9" s="23" t="s">
        <v>50</v>
      </c>
      <c r="K9" s="38">
        <v>101.2</v>
      </c>
      <c r="L9" s="38">
        <v>102.3</v>
      </c>
      <c r="M9" s="38">
        <v>99.1</v>
      </c>
      <c r="N9" s="38">
        <v>99.5</v>
      </c>
      <c r="O9" s="29">
        <f>SUM(K9:N9)</f>
        <v>402.1</v>
      </c>
      <c r="P9" s="31">
        <f>SUM(I9+O9)</f>
        <v>785.7</v>
      </c>
    </row>
    <row r="10" spans="1:16" s="19" customFormat="1" ht="120" customHeight="1">
      <c r="A10" s="20">
        <v>3</v>
      </c>
      <c r="B10" s="20" t="s">
        <v>48</v>
      </c>
      <c r="C10" s="21">
        <v>1965027</v>
      </c>
      <c r="D10" s="22" t="s">
        <v>51</v>
      </c>
      <c r="E10" s="50">
        <v>97.4</v>
      </c>
      <c r="F10" s="50">
        <v>99</v>
      </c>
      <c r="G10" s="50">
        <v>96.8</v>
      </c>
      <c r="H10" s="50">
        <v>97.2</v>
      </c>
      <c r="I10" s="27">
        <f>SUM(E10:H10)</f>
        <v>390.4</v>
      </c>
      <c r="J10" s="23" t="s">
        <v>52</v>
      </c>
      <c r="K10" s="49">
        <v>99.9</v>
      </c>
      <c r="L10" s="49">
        <v>97.9</v>
      </c>
      <c r="M10" s="49">
        <v>101.5</v>
      </c>
      <c r="N10" s="49">
        <v>95.9</v>
      </c>
      <c r="O10" s="29">
        <f>SUM(K10:N10)</f>
        <v>395.20000000000005</v>
      </c>
      <c r="P10" s="31">
        <f>SUM(I10+O10)</f>
        <v>785.6</v>
      </c>
    </row>
    <row r="11" spans="1:16" s="19" customFormat="1" ht="120" customHeight="1">
      <c r="A11" s="20">
        <v>4</v>
      </c>
      <c r="B11" s="20" t="s">
        <v>47</v>
      </c>
      <c r="C11" s="21">
        <v>1909099</v>
      </c>
      <c r="D11" s="22" t="s">
        <v>45</v>
      </c>
      <c r="E11" s="38">
        <v>98</v>
      </c>
      <c r="F11" s="38">
        <v>101.4</v>
      </c>
      <c r="G11" s="38">
        <v>98</v>
      </c>
      <c r="H11" s="38">
        <v>101.2</v>
      </c>
      <c r="I11" s="27">
        <f>SUM(E11:H11)</f>
        <v>398.59999999999997</v>
      </c>
      <c r="J11" s="23" t="s">
        <v>46</v>
      </c>
      <c r="K11" s="51">
        <v>94</v>
      </c>
      <c r="L11" s="52">
        <v>97.3</v>
      </c>
      <c r="M11" s="51">
        <v>91.7</v>
      </c>
      <c r="N11" s="52">
        <v>94.6</v>
      </c>
      <c r="O11" s="29">
        <f>SUM(K11:N11)</f>
        <v>377.6</v>
      </c>
      <c r="P11" s="31">
        <f>SUM(I11+O11)</f>
        <v>776.2</v>
      </c>
    </row>
    <row r="12" spans="1:16" s="19" customFormat="1" ht="120" customHeight="1">
      <c r="A12" s="20">
        <v>5</v>
      </c>
      <c r="B12" s="20" t="s">
        <v>53</v>
      </c>
      <c r="C12" s="21" t="s">
        <v>54</v>
      </c>
      <c r="D12" s="22" t="s">
        <v>57</v>
      </c>
      <c r="E12" s="39">
        <v>98.5</v>
      </c>
      <c r="F12" s="39">
        <v>95.3</v>
      </c>
      <c r="G12" s="39">
        <v>97.3</v>
      </c>
      <c r="H12" s="39">
        <v>100.5</v>
      </c>
      <c r="I12" s="27">
        <f>SUM(E12:H12)</f>
        <v>391.6</v>
      </c>
      <c r="J12" s="23" t="s">
        <v>58</v>
      </c>
      <c r="K12" s="28">
        <v>90.1</v>
      </c>
      <c r="L12" s="30">
        <v>92.9</v>
      </c>
      <c r="M12" s="28">
        <v>90.7</v>
      </c>
      <c r="N12" s="30">
        <v>93.1</v>
      </c>
      <c r="O12" s="29">
        <f>SUM(K12:N12)</f>
        <v>366.79999999999995</v>
      </c>
      <c r="P12" s="31">
        <f>SUM(I12+O12)</f>
        <v>758.4</v>
      </c>
    </row>
  </sheetData>
  <sortState ref="B9:P12">
    <sortCondition descending="1" ref="P12"/>
  </sortState>
  <mergeCells count="11">
    <mergeCell ref="P6:P7"/>
    <mergeCell ref="B1:P2"/>
    <mergeCell ref="B3:P4"/>
    <mergeCell ref="B5:P5"/>
    <mergeCell ref="A6:A7"/>
    <mergeCell ref="B6:B7"/>
    <mergeCell ref="C6:C7"/>
    <mergeCell ref="E6:H6"/>
    <mergeCell ref="I6:I7"/>
    <mergeCell ref="K6:N6"/>
    <mergeCell ref="O6:O7"/>
  </mergeCells>
  <phoneticPr fontId="15" type="noConversion"/>
  <pageMargins left="0.75000000000000011" right="0.75000000000000011" top="1" bottom="1" header="0.5" footer="0.5"/>
  <pageSetup paperSize="9" scale="1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125" style="1" bestFit="1" customWidth="1"/>
    <col min="2" max="2" width="25.75" style="1" customWidth="1"/>
    <col min="3" max="5" width="8.75" style="1" customWidth="1"/>
    <col min="6" max="6" width="8.75" style="1" bestFit="1" customWidth="1"/>
    <col min="7" max="7" width="8.75" style="1" customWidth="1"/>
    <col min="8" max="8" width="3.75" style="1" customWidth="1"/>
    <col min="9" max="9" width="15.125" style="1" bestFit="1" customWidth="1"/>
    <col min="10" max="10" width="25.75" style="1" customWidth="1"/>
    <col min="11" max="14" width="8.75" style="1" customWidth="1"/>
    <col min="15" max="15" width="5.75" style="1" customWidth="1"/>
    <col min="16" max="16384" width="6.875" style="1"/>
  </cols>
  <sheetData>
    <row r="1" spans="1:15" ht="22.15" customHeight="1">
      <c r="A1" s="4"/>
      <c r="B1" s="5" t="s">
        <v>0</v>
      </c>
      <c r="C1" s="4" t="e">
        <f>#REF!</f>
        <v>#REF!</v>
      </c>
      <c r="D1" s="4"/>
      <c r="E1" s="4"/>
      <c r="F1" s="4" t="e">
        <f>#REF!</f>
        <v>#REF!</v>
      </c>
      <c r="G1" s="4"/>
      <c r="H1" s="2"/>
      <c r="I1" s="9"/>
      <c r="J1" s="5" t="e">
        <f>IF(#REF!&gt;7,"CLUB N°8","")</f>
        <v>#REF!</v>
      </c>
      <c r="K1" s="4" t="e">
        <f>#REF!</f>
        <v>#REF!</v>
      </c>
      <c r="L1" s="4"/>
      <c r="M1" s="4"/>
      <c r="N1" s="4" t="e">
        <f>#REF!</f>
        <v>#REF!</v>
      </c>
      <c r="O1" s="5"/>
    </row>
    <row r="2" spans="1:15" ht="22.15" customHeight="1">
      <c r="A2" s="5"/>
      <c r="B2" s="5" t="s">
        <v>1</v>
      </c>
      <c r="C2" s="6" t="s">
        <v>2</v>
      </c>
      <c r="D2" s="6" t="s">
        <v>3</v>
      </c>
      <c r="E2" s="6" t="s">
        <v>4</v>
      </c>
      <c r="F2" s="5" t="s">
        <v>5</v>
      </c>
      <c r="G2" s="5"/>
      <c r="H2" s="2"/>
      <c r="I2" s="5"/>
      <c r="J2" s="5" t="s">
        <v>1</v>
      </c>
      <c r="K2" s="6" t="s">
        <v>2</v>
      </c>
      <c r="L2" s="6" t="s">
        <v>3</v>
      </c>
      <c r="M2" s="6" t="s">
        <v>4</v>
      </c>
      <c r="N2" s="5" t="s">
        <v>5</v>
      </c>
      <c r="O2" s="5"/>
    </row>
    <row r="3" spans="1:15" ht="22.15" customHeight="1">
      <c r="A3" s="7" t="e">
        <f>F3+0.0001*G3+0.0000001*E3+0.0000000001*D3</f>
        <v>#REF!</v>
      </c>
      <c r="B3" s="5" t="e">
        <f>#REF!</f>
        <v>#REF!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4" t="e">
        <f>#REF!</f>
        <v>#REF!</v>
      </c>
      <c r="H3" s="2"/>
      <c r="I3" s="7" t="e">
        <f>N3+0.0001*O3+0.0000001*M3+0.0000000001*L3</f>
        <v>#REF!</v>
      </c>
      <c r="J3" s="5" t="e">
        <f>#REF!</f>
        <v>#REF!</v>
      </c>
      <c r="K3" s="5" t="e">
        <f>#REF!</f>
        <v>#REF!</v>
      </c>
      <c r="L3" s="5" t="e">
        <f>#REF!</f>
        <v>#REF!</v>
      </c>
      <c r="M3" s="5" t="e">
        <f>#REF!</f>
        <v>#REF!</v>
      </c>
      <c r="N3" s="5" t="e">
        <f>#REF!</f>
        <v>#REF!</v>
      </c>
      <c r="O3" s="5" t="e">
        <f>#REF!</f>
        <v>#REF!</v>
      </c>
    </row>
    <row r="4" spans="1:15" ht="22.15" customHeight="1">
      <c r="A4" s="7" t="e">
        <f>F4+0.0001*G4+0.0000001*E4+0.0000000001*D4</f>
        <v>#REF!</v>
      </c>
      <c r="B4" s="5" t="e">
        <f>#REF!</f>
        <v>#REF!</v>
      </c>
      <c r="C4" s="4" t="e">
        <f>#REF!</f>
        <v>#REF!</v>
      </c>
      <c r="D4" s="4" t="e">
        <f>#REF!</f>
        <v>#REF!</v>
      </c>
      <c r="E4" s="4" t="e">
        <f>#REF!</f>
        <v>#REF!</v>
      </c>
      <c r="F4" s="4" t="e">
        <f>#REF!</f>
        <v>#REF!</v>
      </c>
      <c r="G4" s="4" t="e">
        <f>#REF!</f>
        <v>#REF!</v>
      </c>
      <c r="H4" s="2"/>
      <c r="I4" s="7" t="e">
        <f>N4+0.0001*O4+0.0000001*M4+0.0000000001*L4</f>
        <v>#REF!</v>
      </c>
      <c r="J4" s="5" t="e">
        <f>#REF!</f>
        <v>#REF!</v>
      </c>
      <c r="K4" s="5" t="e">
        <f>#REF!</f>
        <v>#REF!</v>
      </c>
      <c r="L4" s="5" t="e">
        <f>#REF!</f>
        <v>#REF!</v>
      </c>
      <c r="M4" s="5" t="e">
        <f>#REF!</f>
        <v>#REF!</v>
      </c>
      <c r="N4" s="5" t="e">
        <f>#REF!</f>
        <v>#REF!</v>
      </c>
      <c r="O4" s="5" t="e">
        <f>#REF!</f>
        <v>#REF!</v>
      </c>
    </row>
    <row r="5" spans="1:15" ht="22.15" customHeight="1">
      <c r="A5" s="7" t="e">
        <f>F5+0.0001*G5+0.0000001*E5+0.0000000001*D5</f>
        <v>#REF!</v>
      </c>
      <c r="B5" s="5" t="e">
        <f>#REF!</f>
        <v>#REF!</v>
      </c>
      <c r="C5" s="4" t="e">
        <f>#REF!</f>
        <v>#REF!</v>
      </c>
      <c r="D5" s="4" t="e">
        <f>#REF!</f>
        <v>#REF!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2"/>
      <c r="I5" s="7" t="e">
        <f>N5+0.0001*O5+0.0000001*M5+0.0000000001*L5</f>
        <v>#REF!</v>
      </c>
      <c r="J5" s="5" t="e">
        <f>#REF!</f>
        <v>#REF!</v>
      </c>
      <c r="K5" s="5" t="e">
        <f>#REF!</f>
        <v>#REF!</v>
      </c>
      <c r="L5" s="5" t="e">
        <f>#REF!</f>
        <v>#REF!</v>
      </c>
      <c r="M5" s="5" t="e">
        <f>#REF!</f>
        <v>#REF!</v>
      </c>
      <c r="N5" s="5" t="e">
        <f>#REF!</f>
        <v>#REF!</v>
      </c>
      <c r="O5" s="5" t="e">
        <f>#REF!</f>
        <v>#REF!</v>
      </c>
    </row>
    <row r="6" spans="1:15" ht="22.15" customHeight="1">
      <c r="A6" s="7" t="e">
        <f>F6+0.0001*G6+0.0000001*E6+0.0000000001*D6</f>
        <v>#REF!</v>
      </c>
      <c r="B6" s="5" t="e">
        <f>#REF!</f>
        <v>#REF!</v>
      </c>
      <c r="C6" s="4" t="e">
        <f>#REF!</f>
        <v>#REF!</v>
      </c>
      <c r="D6" s="4" t="e">
        <f>#REF!</f>
        <v>#REF!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2"/>
      <c r="I6" s="7" t="e">
        <f>N6+0.0001*O6+0.0000001*M6+0.0000000001*L6</f>
        <v>#REF!</v>
      </c>
      <c r="J6" s="5" t="e">
        <f>#REF!</f>
        <v>#REF!</v>
      </c>
      <c r="K6" s="5" t="e">
        <f>#REF!</f>
        <v>#REF!</v>
      </c>
      <c r="L6" s="5" t="e">
        <f>#REF!</f>
        <v>#REF!</v>
      </c>
      <c r="M6" s="5" t="e">
        <f>#REF!</f>
        <v>#REF!</v>
      </c>
      <c r="N6" s="5" t="e">
        <f>#REF!</f>
        <v>#REF!</v>
      </c>
      <c r="O6" s="5" t="e">
        <f>#REF!</f>
        <v>#REF!</v>
      </c>
    </row>
    <row r="7" spans="1:15" ht="22.15" customHeight="1">
      <c r="A7" s="7" t="e">
        <f>F7+0.0001*G7+0.0000001*E7+0.0000000001*D7</f>
        <v>#REF!</v>
      </c>
      <c r="B7" s="5" t="e">
        <f>#REF!</f>
        <v>#REF!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2"/>
      <c r="I7" s="7" t="e">
        <f>N7+0.0001*O7+0.0000001*M7+0.0000000001*L7</f>
        <v>#REF!</v>
      </c>
      <c r="J7" s="5" t="e">
        <f>#REF!</f>
        <v>#REF!</v>
      </c>
      <c r="K7" s="5" t="e">
        <f>#REF!</f>
        <v>#REF!</v>
      </c>
      <c r="L7" s="5" t="e">
        <f>#REF!</f>
        <v>#REF!</v>
      </c>
      <c r="M7" s="5" t="e">
        <f>#REF!</f>
        <v>#REF!</v>
      </c>
      <c r="N7" s="5" t="e">
        <f>#REF!</f>
        <v>#REF!</v>
      </c>
      <c r="O7" s="5" t="e">
        <f>#REF!</f>
        <v>#REF!</v>
      </c>
    </row>
    <row r="8" spans="1:15" ht="22.15" customHeight="1">
      <c r="A8" s="3"/>
      <c r="B8" s="2"/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</row>
    <row r="9" spans="1:15" ht="22.15" customHeight="1">
      <c r="A9" s="4"/>
      <c r="B9" s="5" t="s">
        <v>6</v>
      </c>
      <c r="C9" s="5" t="e">
        <f>#REF!</f>
        <v>#REF!</v>
      </c>
      <c r="D9" s="5"/>
      <c r="E9" s="5"/>
      <c r="F9" s="4" t="e">
        <f>#REF!</f>
        <v>#REF!</v>
      </c>
      <c r="G9" s="4"/>
      <c r="H9" s="2"/>
      <c r="I9" s="4"/>
      <c r="J9" s="5" t="e">
        <f>IF(#REF!&gt;6,"CLUB N°7","")</f>
        <v>#REF!</v>
      </c>
      <c r="K9" s="5" t="e">
        <f>#REF!</f>
        <v>#REF!</v>
      </c>
      <c r="L9" s="5"/>
      <c r="M9" s="5"/>
      <c r="N9" s="4" t="e">
        <f>#REF!</f>
        <v>#REF!</v>
      </c>
      <c r="O9" s="5"/>
    </row>
    <row r="10" spans="1:15" ht="22.15" customHeight="1">
      <c r="A10" s="5"/>
      <c r="B10" s="5" t="s">
        <v>1</v>
      </c>
      <c r="C10" s="6" t="s">
        <v>2</v>
      </c>
      <c r="D10" s="6" t="s">
        <v>3</v>
      </c>
      <c r="E10" s="6" t="s">
        <v>4</v>
      </c>
      <c r="F10" s="5" t="s">
        <v>5</v>
      </c>
      <c r="G10" s="5"/>
      <c r="H10" s="2"/>
      <c r="I10" s="5"/>
      <c r="J10" s="5" t="s">
        <v>1</v>
      </c>
      <c r="K10" s="6" t="s">
        <v>2</v>
      </c>
      <c r="L10" s="6" t="s">
        <v>3</v>
      </c>
      <c r="M10" s="6" t="s">
        <v>4</v>
      </c>
      <c r="N10" s="5" t="s">
        <v>5</v>
      </c>
      <c r="O10" s="5"/>
    </row>
    <row r="11" spans="1:15" ht="22.15" customHeight="1">
      <c r="A11" s="7" t="e">
        <f>F11+0.0001*G11+0.0000001*E11+0.0000000001*D11</f>
        <v>#REF!</v>
      </c>
      <c r="B11" s="5" t="e">
        <f>#REF!</f>
        <v>#REF!</v>
      </c>
      <c r="C11" s="4" t="e">
        <f>#REF!</f>
        <v>#REF!</v>
      </c>
      <c r="D11" s="4" t="e">
        <f>#REF!</f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2"/>
      <c r="I11" s="7" t="e">
        <f>N11+0.0001*O11+0.0000001*M11+0.0000000001*L11</f>
        <v>#REF!</v>
      </c>
      <c r="J11" s="5" t="e">
        <f>#REF!</f>
        <v>#REF!</v>
      </c>
      <c r="K11" s="5" t="e">
        <f>#REF!</f>
        <v>#REF!</v>
      </c>
      <c r="L11" s="5" t="e">
        <f>#REF!</f>
        <v>#REF!</v>
      </c>
      <c r="M11" s="5" t="e">
        <f>#REF!</f>
        <v>#REF!</v>
      </c>
      <c r="N11" s="5" t="e">
        <f>#REF!</f>
        <v>#REF!</v>
      </c>
      <c r="O11" s="5" t="e">
        <f>#REF!</f>
        <v>#REF!</v>
      </c>
    </row>
    <row r="12" spans="1:15" ht="22.15" customHeight="1">
      <c r="A12" s="7" t="e">
        <f>F12+0.0001*G12+0.0000001*E12+0.0000000001*D12</f>
        <v>#REF!</v>
      </c>
      <c r="B12" s="5" t="e">
        <f>#REF!</f>
        <v>#REF!</v>
      </c>
      <c r="C12" s="4" t="e">
        <f>#REF!</f>
        <v>#REF!</v>
      </c>
      <c r="D12" s="4" t="e">
        <f>#REF!</f>
        <v>#REF!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2"/>
      <c r="I12" s="7" t="e">
        <f>N12+0.0001*O12+0.0000001*M12+0.0000000001*L12</f>
        <v>#REF!</v>
      </c>
      <c r="J12" s="5" t="e">
        <f>#REF!</f>
        <v>#REF!</v>
      </c>
      <c r="K12" s="5" t="e">
        <f>#REF!</f>
        <v>#REF!</v>
      </c>
      <c r="L12" s="5" t="e">
        <f>#REF!</f>
        <v>#REF!</v>
      </c>
      <c r="M12" s="5" t="e">
        <f>#REF!</f>
        <v>#REF!</v>
      </c>
      <c r="N12" s="5" t="e">
        <f>#REF!</f>
        <v>#REF!</v>
      </c>
      <c r="O12" s="5" t="e">
        <f>#REF!</f>
        <v>#REF!</v>
      </c>
    </row>
    <row r="13" spans="1:15" ht="22.15" customHeight="1">
      <c r="A13" s="7" t="e">
        <f>F13+0.0001*G13+0.0000001*E13+0.0000000001*D13</f>
        <v>#REF!</v>
      </c>
      <c r="B13" s="5" t="e">
        <f>#REF!</f>
        <v>#REF!</v>
      </c>
      <c r="C13" s="4" t="e">
        <f>#REF!</f>
        <v>#REF!</v>
      </c>
      <c r="D13" s="4" t="e">
        <f>#REF!</f>
        <v>#REF!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2"/>
      <c r="I13" s="7" t="e">
        <f>N13+0.0001*O13+0.0000001*M13+0.0000000001*L13</f>
        <v>#REF!</v>
      </c>
      <c r="J13" s="5" t="e">
        <f>#REF!</f>
        <v>#REF!</v>
      </c>
      <c r="K13" s="5" t="e">
        <f>#REF!</f>
        <v>#REF!</v>
      </c>
      <c r="L13" s="5" t="e">
        <f>#REF!</f>
        <v>#REF!</v>
      </c>
      <c r="M13" s="5" t="e">
        <f>#REF!</f>
        <v>#REF!</v>
      </c>
      <c r="N13" s="5" t="e">
        <f>#REF!</f>
        <v>#REF!</v>
      </c>
      <c r="O13" s="5" t="e">
        <f>#REF!</f>
        <v>#REF!</v>
      </c>
    </row>
    <row r="14" spans="1:15" ht="22.15" customHeight="1">
      <c r="A14" s="7" t="e">
        <f>F14+0.0001*G14+0.0000001*E14+0.0000000001*D14</f>
        <v>#REF!</v>
      </c>
      <c r="B14" s="5" t="e">
        <f>#REF!</f>
        <v>#REF!</v>
      </c>
      <c r="C14" s="4" t="e">
        <f>#REF!</f>
        <v>#REF!</v>
      </c>
      <c r="D14" s="4" t="e">
        <f>#REF!</f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2"/>
      <c r="I14" s="7" t="e">
        <f>N14+0.0001*O14+0.0000001*M14+0.0000000001*L14</f>
        <v>#REF!</v>
      </c>
      <c r="J14" s="5" t="e">
        <f>#REF!</f>
        <v>#REF!</v>
      </c>
      <c r="K14" s="5" t="e">
        <f>#REF!</f>
        <v>#REF!</v>
      </c>
      <c r="L14" s="5" t="e">
        <f>#REF!</f>
        <v>#REF!</v>
      </c>
      <c r="M14" s="5" t="e">
        <f>#REF!</f>
        <v>#REF!</v>
      </c>
      <c r="N14" s="5" t="e">
        <f>#REF!</f>
        <v>#REF!</v>
      </c>
      <c r="O14" s="5" t="e">
        <f>#REF!</f>
        <v>#REF!</v>
      </c>
    </row>
    <row r="15" spans="1:15" ht="22.15" customHeight="1">
      <c r="A15" s="7" t="e">
        <f>F15+0.0001*G15+0.0000001*E15+0.0000000001*D15</f>
        <v>#REF!</v>
      </c>
      <c r="B15" s="5" t="e">
        <f>#REF!</f>
        <v>#REF!</v>
      </c>
      <c r="C15" s="4" t="e">
        <f>#REF!</f>
        <v>#REF!</v>
      </c>
      <c r="D15" s="4" t="e">
        <f>#REF!</f>
        <v>#REF!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2"/>
      <c r="I15" s="7" t="e">
        <f>N15+0.0001*O15+0.0000001*M15+0.0000000001*L15</f>
        <v>#REF!</v>
      </c>
      <c r="J15" s="5" t="e">
        <f>#REF!</f>
        <v>#REF!</v>
      </c>
      <c r="K15" s="5" t="e">
        <f>#REF!</f>
        <v>#REF!</v>
      </c>
      <c r="L15" s="5" t="e">
        <f>#REF!</f>
        <v>#REF!</v>
      </c>
      <c r="M15" s="5" t="e">
        <f>#REF!</f>
        <v>#REF!</v>
      </c>
      <c r="N15" s="5" t="e">
        <f>#REF!</f>
        <v>#REF!</v>
      </c>
      <c r="O15" s="5" t="e">
        <f>#REF!</f>
        <v>#REF!</v>
      </c>
    </row>
    <row r="16" spans="1:15" ht="22.15" customHeight="1">
      <c r="A16" s="3"/>
      <c r="B16" s="2"/>
      <c r="C16" s="2"/>
      <c r="D16" s="2"/>
      <c r="E16" s="2"/>
      <c r="F16" s="2"/>
      <c r="G16" s="2"/>
      <c r="H16" s="2"/>
      <c r="I16" s="3"/>
      <c r="J16" s="2"/>
      <c r="K16" s="2"/>
      <c r="L16" s="2"/>
      <c r="M16" s="2"/>
      <c r="N16" s="2"/>
      <c r="O16" s="2"/>
    </row>
    <row r="17" spans="1:15" ht="22.15" customHeight="1">
      <c r="A17" s="4"/>
      <c r="B17" s="5" t="e">
        <f>IF(#REF!&gt;2,"CLUB N°3","")</f>
        <v>#REF!</v>
      </c>
      <c r="C17" s="5" t="e">
        <f>#REF!</f>
        <v>#REF!</v>
      </c>
      <c r="D17" s="5"/>
      <c r="E17" s="5"/>
      <c r="F17" s="4" t="e">
        <f>#REF!</f>
        <v>#REF!</v>
      </c>
      <c r="G17" s="4"/>
      <c r="H17" s="2"/>
      <c r="I17" s="4"/>
      <c r="J17" s="5" t="e">
        <f>IF(#REF!&gt;5,"CLUB N°6","")</f>
        <v>#REF!</v>
      </c>
      <c r="K17" s="5" t="e">
        <f>#REF!</f>
        <v>#REF!</v>
      </c>
      <c r="L17" s="5"/>
      <c r="M17" s="5"/>
      <c r="N17" s="4" t="e">
        <f>#REF!</f>
        <v>#REF!</v>
      </c>
      <c r="O17" s="5"/>
    </row>
    <row r="18" spans="1:15" ht="22.15" customHeight="1">
      <c r="A18" s="5"/>
      <c r="B18" s="5" t="s">
        <v>1</v>
      </c>
      <c r="C18" s="6" t="s">
        <v>2</v>
      </c>
      <c r="D18" s="6" t="s">
        <v>3</v>
      </c>
      <c r="E18" s="6" t="s">
        <v>4</v>
      </c>
      <c r="F18" s="5" t="s">
        <v>5</v>
      </c>
      <c r="G18" s="5"/>
      <c r="H18" s="2"/>
      <c r="I18" s="5"/>
      <c r="J18" s="5" t="s">
        <v>1</v>
      </c>
      <c r="K18" s="6" t="s">
        <v>2</v>
      </c>
      <c r="L18" s="6" t="s">
        <v>3</v>
      </c>
      <c r="M18" s="6" t="s">
        <v>4</v>
      </c>
      <c r="N18" s="5" t="s">
        <v>5</v>
      </c>
      <c r="O18" s="5"/>
    </row>
    <row r="19" spans="1:15" ht="22.15" customHeight="1">
      <c r="A19" s="8" t="e">
        <f>F19+0.0001*G19+0.0000001*E19+0.0000000001*D19</f>
        <v>#REF!</v>
      </c>
      <c r="B19" s="5" t="e">
        <f>#REF!</f>
        <v>#REF!</v>
      </c>
      <c r="C19" s="4" t="e">
        <f>#REF!</f>
        <v>#REF!</v>
      </c>
      <c r="D19" s="4" t="e">
        <f>#REF!</f>
        <v>#REF!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2"/>
      <c r="I19" s="7" t="e">
        <f>N19+0.0001*O19+0.0000001*M19+0.0000000001*L19</f>
        <v>#REF!</v>
      </c>
      <c r="J19" s="5" t="e">
        <f>#REF!</f>
        <v>#REF!</v>
      </c>
      <c r="K19" s="5" t="e">
        <f>#REF!</f>
        <v>#REF!</v>
      </c>
      <c r="L19" s="5" t="e">
        <f>#REF!</f>
        <v>#REF!</v>
      </c>
      <c r="M19" s="5" t="e">
        <f>#REF!</f>
        <v>#REF!</v>
      </c>
      <c r="N19" s="5" t="e">
        <f>#REF!</f>
        <v>#REF!</v>
      </c>
      <c r="O19" s="5" t="e">
        <f>#REF!</f>
        <v>#REF!</v>
      </c>
    </row>
    <row r="20" spans="1:15" ht="22.15" customHeight="1">
      <c r="A20" s="8" t="e">
        <f>F20+0.0001*G20+0.0000001*E20+0.0000000001*D20</f>
        <v>#REF!</v>
      </c>
      <c r="B20" s="5" t="e">
        <f>#REF!</f>
        <v>#REF!</v>
      </c>
      <c r="C20" s="4" t="e">
        <f>#REF!</f>
        <v>#REF!</v>
      </c>
      <c r="D20" s="4" t="e">
        <f>#REF!</f>
        <v>#REF!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2"/>
      <c r="I20" s="7" t="e">
        <f>N20+0.0001*O20+0.0000001*M20+0.0000000001*L20</f>
        <v>#REF!</v>
      </c>
      <c r="J20" s="5" t="e">
        <f>#REF!</f>
        <v>#REF!</v>
      </c>
      <c r="K20" s="5" t="e">
        <f>#REF!</f>
        <v>#REF!</v>
      </c>
      <c r="L20" s="5" t="e">
        <f>#REF!</f>
        <v>#REF!</v>
      </c>
      <c r="M20" s="5" t="e">
        <f>#REF!</f>
        <v>#REF!</v>
      </c>
      <c r="N20" s="5" t="e">
        <f>#REF!</f>
        <v>#REF!</v>
      </c>
      <c r="O20" s="5" t="e">
        <f>#REF!</f>
        <v>#REF!</v>
      </c>
    </row>
    <row r="21" spans="1:15" ht="22.15" customHeight="1">
      <c r="A21" s="8" t="e">
        <f>F21+0.0001*G21+0.0000001*E21+0.0000000001*D21</f>
        <v>#REF!</v>
      </c>
      <c r="B21" s="5" t="e">
        <f>#REF!</f>
        <v>#REF!</v>
      </c>
      <c r="C21" s="4" t="e">
        <f>#REF!</f>
        <v>#REF!</v>
      </c>
      <c r="D21" s="4" t="e">
        <f>#REF!</f>
        <v>#REF!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2"/>
      <c r="I21" s="7" t="e">
        <f>N21+0.0001*O21+0.0000001*M21+0.0000000001*L21</f>
        <v>#REF!</v>
      </c>
      <c r="J21" s="5" t="e">
        <f>#REF!</f>
        <v>#REF!</v>
      </c>
      <c r="K21" s="5" t="e">
        <f>#REF!</f>
        <v>#REF!</v>
      </c>
      <c r="L21" s="5" t="e">
        <f>#REF!</f>
        <v>#REF!</v>
      </c>
      <c r="M21" s="5" t="e">
        <f>#REF!</f>
        <v>#REF!</v>
      </c>
      <c r="N21" s="5" t="e">
        <f>#REF!</f>
        <v>#REF!</v>
      </c>
      <c r="O21" s="5" t="e">
        <f>#REF!</f>
        <v>#REF!</v>
      </c>
    </row>
    <row r="22" spans="1:15" ht="22.15" customHeight="1">
      <c r="A22" s="8" t="e">
        <f>F22+0.0001*G22+0.0000001*E22+0.0000000001*D22</f>
        <v>#REF!</v>
      </c>
      <c r="B22" s="5" t="e">
        <f>#REF!</f>
        <v>#REF!</v>
      </c>
      <c r="C22" s="4" t="e">
        <f>#REF!</f>
        <v>#REF!</v>
      </c>
      <c r="D22" s="4" t="e">
        <f>#REF!</f>
        <v>#REF!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2"/>
      <c r="I22" s="7" t="e">
        <f>N22+0.0001*O22+0.0000001*M22+0.0000000001*L22</f>
        <v>#REF!</v>
      </c>
      <c r="J22" s="5" t="e">
        <f>#REF!</f>
        <v>#REF!</v>
      </c>
      <c r="K22" s="5" t="e">
        <f>#REF!</f>
        <v>#REF!</v>
      </c>
      <c r="L22" s="5" t="e">
        <f>#REF!</f>
        <v>#REF!</v>
      </c>
      <c r="M22" s="5" t="e">
        <f>#REF!</f>
        <v>#REF!</v>
      </c>
      <c r="N22" s="5" t="e">
        <f>#REF!</f>
        <v>#REF!</v>
      </c>
      <c r="O22" s="5" t="e">
        <f>#REF!</f>
        <v>#REF!</v>
      </c>
    </row>
    <row r="23" spans="1:15" ht="22.15" customHeight="1">
      <c r="A23" s="8" t="e">
        <f>F23+0.0001*G23+0.0000001*E23+0.0000000001*D23</f>
        <v>#REF!</v>
      </c>
      <c r="B23" s="5" t="e">
        <f>#REF!</f>
        <v>#REF!</v>
      </c>
      <c r="C23" s="4" t="e">
        <f>#REF!</f>
        <v>#REF!</v>
      </c>
      <c r="D23" s="4" t="e">
        <f>#REF!</f>
        <v>#REF!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2"/>
      <c r="I23" s="7" t="e">
        <f>N23+0.0001*O23+0.0000001*M23+0.0000000001*L23</f>
        <v>#REF!</v>
      </c>
      <c r="J23" s="5" t="e">
        <f>#REF!</f>
        <v>#REF!</v>
      </c>
      <c r="K23" s="5" t="e">
        <f>#REF!</f>
        <v>#REF!</v>
      </c>
      <c r="L23" s="5" t="e">
        <f>#REF!</f>
        <v>#REF!</v>
      </c>
      <c r="M23" s="5" t="e">
        <f>#REF!</f>
        <v>#REF!</v>
      </c>
      <c r="N23" s="5" t="e">
        <f>#REF!</f>
        <v>#REF!</v>
      </c>
      <c r="O23" s="5" t="e">
        <f>#REF!</f>
        <v>#REF!</v>
      </c>
    </row>
    <row r="24" spans="1:15" ht="22.15" customHeight="1">
      <c r="A24" s="3"/>
      <c r="B24" s="2"/>
      <c r="C24" s="2"/>
      <c r="D24" s="2"/>
      <c r="E24" s="2"/>
      <c r="F24" s="2"/>
      <c r="G24" s="2"/>
      <c r="H24" s="2"/>
      <c r="I24" s="3"/>
      <c r="J24" s="2"/>
      <c r="K24" s="2"/>
      <c r="L24" s="2"/>
      <c r="M24" s="2"/>
      <c r="N24" s="2"/>
      <c r="O24" s="2"/>
    </row>
    <row r="25" spans="1:15" ht="22.15" customHeight="1">
      <c r="A25" s="4"/>
      <c r="B25" s="5" t="e">
        <f>IF(#REF!&gt;3,"CLUB N°4","")</f>
        <v>#REF!</v>
      </c>
      <c r="C25" s="5" t="e">
        <f>#REF!</f>
        <v>#REF!</v>
      </c>
      <c r="D25" s="5"/>
      <c r="E25" s="5"/>
      <c r="F25" s="4" t="e">
        <f>#REF!</f>
        <v>#REF!</v>
      </c>
      <c r="G25" s="4"/>
      <c r="H25" s="2"/>
      <c r="I25" s="4"/>
      <c r="J25" s="5" t="e">
        <f>IF(#REF!&gt;4,"CLUB N°5","")</f>
        <v>#REF!</v>
      </c>
      <c r="K25" s="5" t="e">
        <f>#REF!</f>
        <v>#REF!</v>
      </c>
      <c r="L25" s="5"/>
      <c r="M25" s="5"/>
      <c r="N25" s="4" t="e">
        <f>#REF!</f>
        <v>#REF!</v>
      </c>
      <c r="O25" s="5"/>
    </row>
    <row r="26" spans="1:15" ht="22.15" customHeight="1">
      <c r="A26" s="5"/>
      <c r="B26" s="5" t="s">
        <v>1</v>
      </c>
      <c r="C26" s="6" t="s">
        <v>2</v>
      </c>
      <c r="D26" s="6" t="s">
        <v>3</v>
      </c>
      <c r="E26" s="6" t="s">
        <v>4</v>
      </c>
      <c r="F26" s="5" t="s">
        <v>5</v>
      </c>
      <c r="G26" s="5"/>
      <c r="H26" s="2"/>
      <c r="I26" s="5"/>
      <c r="J26" s="5" t="s">
        <v>1</v>
      </c>
      <c r="K26" s="6" t="s">
        <v>2</v>
      </c>
      <c r="L26" s="6" t="s">
        <v>3</v>
      </c>
      <c r="M26" s="6" t="s">
        <v>4</v>
      </c>
      <c r="N26" s="5" t="s">
        <v>5</v>
      </c>
      <c r="O26" s="5"/>
    </row>
    <row r="27" spans="1:15" ht="22.15" customHeight="1">
      <c r="A27" s="7" t="e">
        <f>F27+0.0001*G27+0.0000001*E27+0.0000000001*D27</f>
        <v>#REF!</v>
      </c>
      <c r="B27" s="5" t="e">
        <f>#REF!</f>
        <v>#REF!</v>
      </c>
      <c r="C27" s="4" t="e">
        <f>#REF!</f>
        <v>#REF!</v>
      </c>
      <c r="D27" s="4" t="e">
        <f>#REF!</f>
        <v>#REF!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2"/>
      <c r="I27" s="7" t="e">
        <f>N27+0.0001*O27+0.0000001*M27+0.0000000001*L27</f>
        <v>#REF!</v>
      </c>
      <c r="J27" s="5" t="e">
        <f>#REF!</f>
        <v>#REF!</v>
      </c>
      <c r="K27" s="5" t="e">
        <f>#REF!</f>
        <v>#REF!</v>
      </c>
      <c r="L27" s="5" t="e">
        <f>#REF!</f>
        <v>#REF!</v>
      </c>
      <c r="M27" s="5" t="e">
        <f>#REF!</f>
        <v>#REF!</v>
      </c>
      <c r="N27" s="5" t="e">
        <f>#REF!</f>
        <v>#REF!</v>
      </c>
      <c r="O27" s="5" t="e">
        <f>#REF!</f>
        <v>#REF!</v>
      </c>
    </row>
    <row r="28" spans="1:15" ht="22.15" customHeight="1">
      <c r="A28" s="7" t="e">
        <f>F28+0.0001*G28+0.0000001*E28+0.0000000001*D28</f>
        <v>#REF!</v>
      </c>
      <c r="B28" s="5" t="e">
        <f>#REF!</f>
        <v>#REF!</v>
      </c>
      <c r="C28" s="4" t="e">
        <f>#REF!</f>
        <v>#REF!</v>
      </c>
      <c r="D28" s="4" t="e">
        <f>#REF!</f>
        <v>#REF!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2"/>
      <c r="I28" s="7" t="e">
        <f>N28+0.0001*O28+0.0000001*M28+0.0000000001*L28</f>
        <v>#REF!</v>
      </c>
      <c r="J28" s="5" t="e">
        <f>#REF!</f>
        <v>#REF!</v>
      </c>
      <c r="K28" s="5" t="e">
        <f>#REF!</f>
        <v>#REF!</v>
      </c>
      <c r="L28" s="5" t="e">
        <f>#REF!</f>
        <v>#REF!</v>
      </c>
      <c r="M28" s="5" t="e">
        <f>#REF!</f>
        <v>#REF!</v>
      </c>
      <c r="N28" s="5" t="e">
        <f>#REF!</f>
        <v>#REF!</v>
      </c>
      <c r="O28" s="5" t="e">
        <f>#REF!</f>
        <v>#REF!</v>
      </c>
    </row>
    <row r="29" spans="1:15" ht="22.15" customHeight="1">
      <c r="A29" s="7" t="e">
        <f>F29+0.0001*G29+0.0000001*E29+0.0000000001*D29</f>
        <v>#REF!</v>
      </c>
      <c r="B29" s="5" t="e">
        <f>#REF!</f>
        <v>#REF!</v>
      </c>
      <c r="C29" s="4" t="e">
        <f>#REF!</f>
        <v>#REF!</v>
      </c>
      <c r="D29" s="4" t="e">
        <f>#REF!</f>
        <v>#REF!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2"/>
      <c r="I29" s="7" t="e">
        <f>N29+0.0001*O29+0.0000001*M29+0.0000000001*L29</f>
        <v>#REF!</v>
      </c>
      <c r="J29" s="5" t="e">
        <f>#REF!</f>
        <v>#REF!</v>
      </c>
      <c r="K29" s="5" t="e">
        <f>#REF!</f>
        <v>#REF!</v>
      </c>
      <c r="L29" s="5" t="e">
        <f>#REF!</f>
        <v>#REF!</v>
      </c>
      <c r="M29" s="5" t="e">
        <f>#REF!</f>
        <v>#REF!</v>
      </c>
      <c r="N29" s="5" t="e">
        <f>#REF!</f>
        <v>#REF!</v>
      </c>
      <c r="O29" s="5" t="e">
        <f>#REF!</f>
        <v>#REF!</v>
      </c>
    </row>
    <row r="30" spans="1:15" ht="22.15" customHeight="1">
      <c r="A30" s="7" t="e">
        <f>F30+0.0001*G30+0.0000001*E30+0.0000000001*D30</f>
        <v>#REF!</v>
      </c>
      <c r="B30" s="5" t="e">
        <f>#REF!</f>
        <v>#REF!</v>
      </c>
      <c r="C30" s="4" t="e">
        <f>#REF!</f>
        <v>#REF!</v>
      </c>
      <c r="D30" s="4" t="e">
        <f>#REF!</f>
        <v>#REF!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2"/>
      <c r="I30" s="7" t="e">
        <f>N30+0.0001*O30+0.0000001*M30+0.0000000001*L30</f>
        <v>#REF!</v>
      </c>
      <c r="J30" s="5" t="e">
        <f>#REF!</f>
        <v>#REF!</v>
      </c>
      <c r="K30" s="5" t="e">
        <f>#REF!</f>
        <v>#REF!</v>
      </c>
      <c r="L30" s="5" t="e">
        <f>#REF!</f>
        <v>#REF!</v>
      </c>
      <c r="M30" s="5" t="e">
        <f>#REF!</f>
        <v>#REF!</v>
      </c>
      <c r="N30" s="5" t="e">
        <f>#REF!</f>
        <v>#REF!</v>
      </c>
      <c r="O30" s="5" t="e">
        <f>#REF!</f>
        <v>#REF!</v>
      </c>
    </row>
    <row r="31" spans="1:15" ht="22.15" customHeight="1">
      <c r="A31" s="7" t="e">
        <f>F31+0.0001*G31+0.0000001*E31+0.0000000001*D31</f>
        <v>#REF!</v>
      </c>
      <c r="B31" s="5" t="e">
        <f>#REF!</f>
        <v>#REF!</v>
      </c>
      <c r="C31" s="4" t="e">
        <f>#REF!</f>
        <v>#REF!</v>
      </c>
      <c r="D31" s="4" t="e">
        <f>#REF!</f>
        <v>#REF!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2"/>
      <c r="I31" s="7" t="e">
        <f>N31+0.0001*O31+0.0000001*M31+0.0000000001*L31</f>
        <v>#REF!</v>
      </c>
      <c r="J31" s="5" t="e">
        <f>#REF!</f>
        <v>#REF!</v>
      </c>
      <c r="K31" s="5" t="e">
        <f>#REF!</f>
        <v>#REF!</v>
      </c>
      <c r="L31" s="5" t="e">
        <f>#REF!</f>
        <v>#REF!</v>
      </c>
      <c r="M31" s="5" t="e">
        <f>#REF!</f>
        <v>#REF!</v>
      </c>
      <c r="N31" s="5" t="e">
        <f>#REF!</f>
        <v>#REF!</v>
      </c>
      <c r="O31" s="5" t="e">
        <f>#REF!</f>
        <v>#REF!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MMEquipe Pist Jeune </vt:lpstr>
      <vt:lpstr>MMEquipe Pist Adulte</vt:lpstr>
      <vt:lpstr>MMEquipe Cara Jeune </vt:lpstr>
      <vt:lpstr>MMEquipe Cara Adulte</vt:lpstr>
      <vt:lpstr>Clb Q (2)</vt:lpstr>
      <vt:lpstr>'Clb Q (2)'!Zone_d_impression</vt:lpstr>
      <vt:lpstr>'MMEquipe Pist Jeune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Sébastien PONS</cp:lastModifiedBy>
  <cp:lastPrinted>2018-12-02T17:52:18Z</cp:lastPrinted>
  <dcterms:created xsi:type="dcterms:W3CDTF">2004-11-19T11:01:00Z</dcterms:created>
  <dcterms:modified xsi:type="dcterms:W3CDTF">2018-12-02T18:01:44Z</dcterms:modified>
</cp:coreProperties>
</file>